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wner\Documents\Faktúry, zmluvy, objednávy na stránke školy\Zmluvy 2025\"/>
    </mc:Choice>
  </mc:AlternateContent>
  <bookViews>
    <workbookView xWindow="0" yWindow="0" windowWidth="21600" windowHeight="9000"/>
  </bookViews>
  <sheets>
    <sheet name="objednávka 25003890" sheetId="4" r:id="rId1"/>
  </sheets>
  <definedNames>
    <definedName name="_xlnm.Print_Titles" localSheetId="0">'objednávka 25003890'!$1:$2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3" i="4" l="1"/>
  <c r="F63" i="4"/>
  <c r="J63" i="4" s="1"/>
  <c r="K62" i="4"/>
  <c r="F62" i="4"/>
  <c r="J62" i="4" s="1"/>
  <c r="F60" i="4"/>
  <c r="J60" i="4" s="1"/>
  <c r="K60" i="4"/>
  <c r="F61" i="4"/>
  <c r="J61" i="4" s="1"/>
  <c r="G61" i="4"/>
  <c r="K61" i="4"/>
  <c r="G63" i="4" l="1"/>
  <c r="G62" i="4"/>
  <c r="G60" i="4"/>
  <c r="F3" i="4"/>
  <c r="J3" i="4" s="1"/>
  <c r="K3" i="4"/>
  <c r="G3" i="4" l="1"/>
  <c r="F153" i="4"/>
  <c r="J153" i="4" s="1"/>
  <c r="K153" i="4"/>
  <c r="F112" i="4"/>
  <c r="J112" i="4" s="1"/>
  <c r="K112" i="4"/>
  <c r="F113" i="4"/>
  <c r="G113" i="4" s="1"/>
  <c r="K113" i="4"/>
  <c r="F114" i="4"/>
  <c r="J114" i="4" s="1"/>
  <c r="K114" i="4"/>
  <c r="F44" i="4"/>
  <c r="J44" i="4" s="1"/>
  <c r="K44" i="4"/>
  <c r="F49" i="4"/>
  <c r="J49" i="4" s="1"/>
  <c r="K49" i="4"/>
  <c r="F50" i="4"/>
  <c r="G50" i="4" s="1"/>
  <c r="K50" i="4"/>
  <c r="F26" i="4"/>
  <c r="J26" i="4" s="1"/>
  <c r="K26" i="4"/>
  <c r="F25" i="4"/>
  <c r="J25" i="4" s="1"/>
  <c r="K25" i="4"/>
  <c r="F27" i="4"/>
  <c r="G27" i="4" s="1"/>
  <c r="K27" i="4"/>
  <c r="F28" i="4"/>
  <c r="J28" i="4" s="1"/>
  <c r="K28" i="4"/>
  <c r="F183" i="4"/>
  <c r="G183" i="4" s="1"/>
  <c r="F182" i="4"/>
  <c r="G182" i="4" s="1"/>
  <c r="F181" i="4"/>
  <c r="G181" i="4" s="1"/>
  <c r="F180" i="4"/>
  <c r="G180" i="4" s="1"/>
  <c r="F179" i="4"/>
  <c r="G179" i="4" s="1"/>
  <c r="F178" i="4"/>
  <c r="G178" i="4" s="1"/>
  <c r="F177" i="4"/>
  <c r="G177" i="4" s="1"/>
  <c r="F176" i="4"/>
  <c r="G176" i="4" s="1"/>
  <c r="F175" i="4"/>
  <c r="G175" i="4" s="1"/>
  <c r="F174" i="4"/>
  <c r="G174" i="4" s="1"/>
  <c r="F173" i="4"/>
  <c r="G173" i="4" s="1"/>
  <c r="F172" i="4"/>
  <c r="G172" i="4" s="1"/>
  <c r="F171" i="4"/>
  <c r="G171" i="4" s="1"/>
  <c r="F170" i="4"/>
  <c r="G170" i="4" s="1"/>
  <c r="F169" i="4"/>
  <c r="G169" i="4" s="1"/>
  <c r="F168" i="4"/>
  <c r="G168" i="4" s="1"/>
  <c r="F167" i="4"/>
  <c r="G167" i="4" s="1"/>
  <c r="F166" i="4"/>
  <c r="G166" i="4" s="1"/>
  <c r="F165" i="4"/>
  <c r="G165" i="4" s="1"/>
  <c r="F164" i="4"/>
  <c r="G164" i="4" s="1"/>
  <c r="F163" i="4"/>
  <c r="G163" i="4" s="1"/>
  <c r="F162" i="4"/>
  <c r="G162" i="4" s="1"/>
  <c r="F161" i="4"/>
  <c r="G161" i="4" s="1"/>
  <c r="F160" i="4"/>
  <c r="G160" i="4" s="1"/>
  <c r="F159" i="4"/>
  <c r="G159" i="4" s="1"/>
  <c r="F158" i="4"/>
  <c r="G158" i="4" s="1"/>
  <c r="F157" i="4"/>
  <c r="G157" i="4" s="1"/>
  <c r="F156" i="4"/>
  <c r="G156" i="4" s="1"/>
  <c r="F155" i="4"/>
  <c r="G155" i="4" s="1"/>
  <c r="F154" i="4"/>
  <c r="G154" i="4" s="1"/>
  <c r="F152" i="4"/>
  <c r="G152" i="4" s="1"/>
  <c r="F151" i="4"/>
  <c r="G151" i="4" s="1"/>
  <c r="F150" i="4"/>
  <c r="G150" i="4" s="1"/>
  <c r="F149" i="4"/>
  <c r="G149" i="4" s="1"/>
  <c r="F148" i="4"/>
  <c r="G148" i="4" s="1"/>
  <c r="F147" i="4"/>
  <c r="G147" i="4" s="1"/>
  <c r="F146" i="4"/>
  <c r="G146" i="4" s="1"/>
  <c r="F145" i="4"/>
  <c r="G145" i="4" s="1"/>
  <c r="F144" i="4"/>
  <c r="G144" i="4" s="1"/>
  <c r="F143" i="4"/>
  <c r="G143" i="4" s="1"/>
  <c r="F142" i="4"/>
  <c r="G142" i="4" s="1"/>
  <c r="F141" i="4"/>
  <c r="G141" i="4" s="1"/>
  <c r="F140" i="4"/>
  <c r="G140" i="4" s="1"/>
  <c r="F139" i="4"/>
  <c r="G139" i="4" s="1"/>
  <c r="F138" i="4"/>
  <c r="G138" i="4" s="1"/>
  <c r="F137" i="4"/>
  <c r="G137" i="4" s="1"/>
  <c r="F136" i="4"/>
  <c r="G136" i="4" s="1"/>
  <c r="F135" i="4"/>
  <c r="G135" i="4" s="1"/>
  <c r="F134" i="4"/>
  <c r="G134" i="4" s="1"/>
  <c r="F133" i="4"/>
  <c r="G133" i="4" s="1"/>
  <c r="F132" i="4"/>
  <c r="G132" i="4" s="1"/>
  <c r="F131" i="4"/>
  <c r="G131" i="4" s="1"/>
  <c r="F130" i="4"/>
  <c r="G130" i="4" s="1"/>
  <c r="F129" i="4"/>
  <c r="G129" i="4" s="1"/>
  <c r="F128" i="4"/>
  <c r="G128" i="4" s="1"/>
  <c r="F127" i="4"/>
  <c r="G127" i="4" s="1"/>
  <c r="F126" i="4"/>
  <c r="G126" i="4" s="1"/>
  <c r="F125" i="4"/>
  <c r="G125" i="4" s="1"/>
  <c r="F124" i="4"/>
  <c r="G124" i="4" s="1"/>
  <c r="F123" i="4"/>
  <c r="G123" i="4" s="1"/>
  <c r="F122" i="4"/>
  <c r="G122" i="4" s="1"/>
  <c r="F121" i="4"/>
  <c r="G121" i="4" s="1"/>
  <c r="F120" i="4"/>
  <c r="G120" i="4" s="1"/>
  <c r="F119" i="4"/>
  <c r="G119" i="4" s="1"/>
  <c r="F118" i="4"/>
  <c r="G118" i="4" s="1"/>
  <c r="F117" i="4"/>
  <c r="G117" i="4" s="1"/>
  <c r="F116" i="4"/>
  <c r="G116" i="4" s="1"/>
  <c r="F115" i="4"/>
  <c r="G115" i="4" s="1"/>
  <c r="F111" i="4"/>
  <c r="G111" i="4" s="1"/>
  <c r="F110" i="4"/>
  <c r="G110" i="4" s="1"/>
  <c r="F109" i="4"/>
  <c r="G109" i="4" s="1"/>
  <c r="F108" i="4"/>
  <c r="G108" i="4" s="1"/>
  <c r="F107" i="4"/>
  <c r="G107" i="4" s="1"/>
  <c r="F106" i="4"/>
  <c r="G106" i="4" s="1"/>
  <c r="F105" i="4"/>
  <c r="G105" i="4" s="1"/>
  <c r="F104" i="4"/>
  <c r="G104" i="4" s="1"/>
  <c r="F103" i="4"/>
  <c r="G103" i="4" s="1"/>
  <c r="F102" i="4"/>
  <c r="G102" i="4" s="1"/>
  <c r="F101" i="4"/>
  <c r="G101" i="4" s="1"/>
  <c r="F100" i="4"/>
  <c r="G100" i="4" s="1"/>
  <c r="F99" i="4"/>
  <c r="G99" i="4" s="1"/>
  <c r="F98" i="4"/>
  <c r="G98" i="4" s="1"/>
  <c r="F97" i="4"/>
  <c r="G97" i="4" s="1"/>
  <c r="F96" i="4"/>
  <c r="G96" i="4" s="1"/>
  <c r="F95" i="4"/>
  <c r="G95" i="4" s="1"/>
  <c r="F94" i="4"/>
  <c r="G94" i="4" s="1"/>
  <c r="F93" i="4"/>
  <c r="G93" i="4" s="1"/>
  <c r="F92" i="4"/>
  <c r="G92" i="4" s="1"/>
  <c r="F91" i="4"/>
  <c r="G91" i="4" s="1"/>
  <c r="F90" i="4"/>
  <c r="G90" i="4" s="1"/>
  <c r="F89" i="4"/>
  <c r="G89" i="4" s="1"/>
  <c r="F88" i="4"/>
  <c r="G88" i="4" s="1"/>
  <c r="F87" i="4"/>
  <c r="G87" i="4" s="1"/>
  <c r="F86" i="4"/>
  <c r="G86" i="4" s="1"/>
  <c r="F85" i="4"/>
  <c r="G85" i="4" s="1"/>
  <c r="F84" i="4"/>
  <c r="G84" i="4" s="1"/>
  <c r="F83" i="4"/>
  <c r="G83" i="4" s="1"/>
  <c r="F82" i="4"/>
  <c r="G82" i="4" s="1"/>
  <c r="F81" i="4"/>
  <c r="G81" i="4" s="1"/>
  <c r="F80" i="4"/>
  <c r="G80" i="4" s="1"/>
  <c r="F79" i="4"/>
  <c r="G79" i="4" s="1"/>
  <c r="F78" i="4"/>
  <c r="G78" i="4" s="1"/>
  <c r="F77" i="4"/>
  <c r="G77" i="4" s="1"/>
  <c r="F76" i="4"/>
  <c r="G76" i="4" s="1"/>
  <c r="F75" i="4"/>
  <c r="G75" i="4" s="1"/>
  <c r="F74" i="4"/>
  <c r="G74" i="4" s="1"/>
  <c r="F73" i="4"/>
  <c r="G73" i="4" s="1"/>
  <c r="F72" i="4"/>
  <c r="G72" i="4" s="1"/>
  <c r="F71" i="4"/>
  <c r="G71" i="4" s="1"/>
  <c r="F70" i="4"/>
  <c r="G70" i="4" s="1"/>
  <c r="F69" i="4"/>
  <c r="G69" i="4" s="1"/>
  <c r="F68" i="4"/>
  <c r="G68" i="4" s="1"/>
  <c r="F67" i="4"/>
  <c r="G67" i="4" s="1"/>
  <c r="F66" i="4"/>
  <c r="G66" i="4" s="1"/>
  <c r="F65" i="4"/>
  <c r="G65" i="4" s="1"/>
  <c r="F64" i="4"/>
  <c r="G64" i="4" s="1"/>
  <c r="F59" i="4"/>
  <c r="G59" i="4" s="1"/>
  <c r="F58" i="4"/>
  <c r="G58" i="4" s="1"/>
  <c r="F57" i="4"/>
  <c r="G57" i="4" s="1"/>
  <c r="F56" i="4"/>
  <c r="G56" i="4" s="1"/>
  <c r="F55" i="4"/>
  <c r="G55" i="4" s="1"/>
  <c r="F54" i="4"/>
  <c r="G54" i="4" s="1"/>
  <c r="F53" i="4"/>
  <c r="G53" i="4" s="1"/>
  <c r="F52" i="4"/>
  <c r="G52" i="4" s="1"/>
  <c r="F51" i="4"/>
  <c r="G51" i="4" s="1"/>
  <c r="F48" i="4"/>
  <c r="G48" i="4" s="1"/>
  <c r="F47" i="4"/>
  <c r="G47" i="4" s="1"/>
  <c r="F46" i="4"/>
  <c r="G46" i="4" s="1"/>
  <c r="F45" i="4"/>
  <c r="G45" i="4" s="1"/>
  <c r="F43" i="4"/>
  <c r="G43" i="4" s="1"/>
  <c r="F42" i="4"/>
  <c r="G42" i="4" s="1"/>
  <c r="F41" i="4"/>
  <c r="G41" i="4" s="1"/>
  <c r="F40" i="4"/>
  <c r="G40" i="4" s="1"/>
  <c r="F39" i="4"/>
  <c r="G39" i="4" s="1"/>
  <c r="F38" i="4"/>
  <c r="G38" i="4" s="1"/>
  <c r="F37" i="4"/>
  <c r="G37" i="4" s="1"/>
  <c r="F36" i="4"/>
  <c r="G36" i="4" s="1"/>
  <c r="F35" i="4"/>
  <c r="G35" i="4" s="1"/>
  <c r="F34" i="4"/>
  <c r="G34" i="4" s="1"/>
  <c r="F17" i="4"/>
  <c r="G17" i="4" s="1"/>
  <c r="F9" i="4"/>
  <c r="G112" i="4" l="1"/>
  <c r="G153" i="4"/>
  <c r="J113" i="4"/>
  <c r="G114" i="4"/>
  <c r="G44" i="4"/>
  <c r="G49" i="4"/>
  <c r="J50" i="4"/>
  <c r="G28" i="4"/>
  <c r="G26" i="4"/>
  <c r="G25" i="4"/>
  <c r="J27" i="4"/>
  <c r="K58" i="4"/>
  <c r="K59" i="4"/>
  <c r="J172" i="4"/>
  <c r="J134" i="4"/>
  <c r="F18" i="4"/>
  <c r="G18" i="4" s="1"/>
  <c r="G9" i="4"/>
  <c r="F10" i="4"/>
  <c r="F4" i="4"/>
  <c r="F5" i="4"/>
  <c r="F6" i="4"/>
  <c r="F7" i="4"/>
  <c r="F8" i="4"/>
  <c r="F11" i="4"/>
  <c r="F12" i="4"/>
  <c r="F13" i="4"/>
  <c r="F14" i="4"/>
  <c r="F15" i="4"/>
  <c r="F16" i="4"/>
  <c r="F19" i="4"/>
  <c r="F20" i="4"/>
  <c r="F21" i="4"/>
  <c r="F22" i="4"/>
  <c r="F23" i="4"/>
  <c r="F24" i="4"/>
  <c r="F29" i="4"/>
  <c r="F30" i="4"/>
  <c r="F31" i="4"/>
  <c r="F32" i="4"/>
  <c r="F33" i="4"/>
  <c r="J53" i="4"/>
  <c r="J72" i="4"/>
  <c r="J73" i="4"/>
  <c r="J81" i="4"/>
  <c r="J91" i="4"/>
  <c r="J92" i="4"/>
  <c r="J93" i="4"/>
  <c r="J125" i="4"/>
  <c r="J140" i="4"/>
  <c r="J151" i="4"/>
  <c r="J162" i="4"/>
  <c r="J163" i="4"/>
  <c r="J178" i="4"/>
  <c r="J182" i="4"/>
  <c r="F184" i="4"/>
  <c r="J184" i="4" s="1"/>
  <c r="K170" i="4"/>
  <c r="K178" i="4"/>
  <c r="K132" i="4"/>
  <c r="K138" i="4"/>
  <c r="K97" i="4"/>
  <c r="K90" i="4"/>
  <c r="K53" i="4"/>
  <c r="K182" i="4"/>
  <c r="K183" i="4"/>
  <c r="K184" i="4"/>
  <c r="K171" i="4"/>
  <c r="K172" i="4"/>
  <c r="K162" i="4"/>
  <c r="K163" i="4"/>
  <c r="K151" i="4"/>
  <c r="K144" i="4"/>
  <c r="K139" i="4"/>
  <c r="K140" i="4"/>
  <c r="K141" i="4"/>
  <c r="K134" i="4"/>
  <c r="K133" i="4"/>
  <c r="K125" i="4"/>
  <c r="K119" i="4"/>
  <c r="K75" i="4"/>
  <c r="K105" i="4"/>
  <c r="K101" i="4"/>
  <c r="K102" i="4"/>
  <c r="K98" i="4"/>
  <c r="K99" i="4"/>
  <c r="K91" i="4"/>
  <c r="K92" i="4"/>
  <c r="K93" i="4"/>
  <c r="K94" i="4"/>
  <c r="K81" i="4"/>
  <c r="K72" i="4"/>
  <c r="K73" i="4"/>
  <c r="K66" i="4"/>
  <c r="J59" i="4" l="1"/>
  <c r="J58" i="4"/>
  <c r="J99" i="4"/>
  <c r="J170" i="4"/>
  <c r="J138" i="4"/>
  <c r="J132" i="4"/>
  <c r="J97" i="4"/>
  <c r="J90" i="4"/>
  <c r="J183" i="4"/>
  <c r="G184" i="4"/>
  <c r="J171" i="4"/>
  <c r="J139" i="4"/>
  <c r="J144" i="4"/>
  <c r="J141" i="4"/>
  <c r="J133" i="4"/>
  <c r="J119" i="4"/>
  <c r="J75" i="4"/>
  <c r="J105" i="4"/>
  <c r="J101" i="4"/>
  <c r="J98" i="4"/>
  <c r="J102" i="4"/>
  <c r="J94" i="4"/>
  <c r="J66" i="4"/>
  <c r="J56" i="4"/>
  <c r="K56" i="4"/>
  <c r="J57" i="4"/>
  <c r="K57" i="4"/>
  <c r="J54" i="4"/>
  <c r="K54" i="4"/>
  <c r="K48" i="4"/>
  <c r="J17" i="4"/>
  <c r="J24" i="4"/>
  <c r="K24" i="4"/>
  <c r="J18" i="4"/>
  <c r="K17" i="4"/>
  <c r="K18" i="4"/>
  <c r="G10" i="4"/>
  <c r="K9" i="4"/>
  <c r="K10" i="4"/>
  <c r="G20" i="4"/>
  <c r="K20" i="4"/>
  <c r="J150" i="4"/>
  <c r="K150" i="4"/>
  <c r="J111" i="4"/>
  <c r="K111" i="4"/>
  <c r="J167" i="4"/>
  <c r="K167" i="4"/>
  <c r="J164" i="4"/>
  <c r="K164" i="4"/>
  <c r="J165" i="4"/>
  <c r="K165" i="4"/>
  <c r="J166" i="4"/>
  <c r="K166" i="4"/>
  <c r="J181" i="4"/>
  <c r="K181" i="4"/>
  <c r="K173" i="4"/>
  <c r="J173" i="4"/>
  <c r="J154" i="4"/>
  <c r="K154" i="4"/>
  <c r="J155" i="4"/>
  <c r="K155" i="4"/>
  <c r="J48" i="4" l="1"/>
  <c r="G24" i="4"/>
  <c r="J10" i="4"/>
  <c r="J9" i="4"/>
  <c r="J20" i="4"/>
  <c r="K147" i="4" l="1"/>
  <c r="J147" i="4"/>
  <c r="K146" i="4"/>
  <c r="J146" i="4"/>
  <c r="K129" i="4"/>
  <c r="J129" i="4"/>
  <c r="K128" i="4"/>
  <c r="J128" i="4"/>
  <c r="K127" i="4"/>
  <c r="J127" i="4"/>
  <c r="K126" i="4"/>
  <c r="J126" i="4"/>
  <c r="J23" i="4"/>
  <c r="K23" i="4"/>
  <c r="G23" i="4" l="1"/>
  <c r="K135" i="4" l="1"/>
  <c r="J135" i="4"/>
  <c r="J68" i="4"/>
  <c r="K68" i="4"/>
  <c r="J69" i="4"/>
  <c r="K69" i="4"/>
  <c r="J4" i="4"/>
  <c r="K4" i="4"/>
  <c r="J5" i="4"/>
  <c r="K5" i="4"/>
  <c r="J6" i="4"/>
  <c r="K6" i="4"/>
  <c r="K108" i="4"/>
  <c r="J108" i="4"/>
  <c r="K107" i="4"/>
  <c r="J107" i="4"/>
  <c r="K106" i="4"/>
  <c r="J106" i="4"/>
  <c r="G4" i="4" l="1"/>
  <c r="G5" i="4"/>
  <c r="G6" i="4"/>
  <c r="K157" i="4" l="1"/>
  <c r="K158" i="4"/>
  <c r="J148" i="4"/>
  <c r="K148" i="4"/>
  <c r="K149" i="4"/>
  <c r="K152" i="4"/>
  <c r="J161" i="4"/>
  <c r="K156" i="4"/>
  <c r="K159" i="4"/>
  <c r="K160" i="4"/>
  <c r="K161" i="4"/>
  <c r="J168" i="4"/>
  <c r="J174" i="4"/>
  <c r="K168" i="4"/>
  <c r="K169" i="4"/>
  <c r="K174" i="4"/>
  <c r="K175" i="4"/>
  <c r="J176" i="4"/>
  <c r="K176" i="4"/>
  <c r="J177" i="4"/>
  <c r="K177" i="4"/>
  <c r="J179" i="4"/>
  <c r="K179" i="4"/>
  <c r="J180" i="4"/>
  <c r="K180" i="4"/>
  <c r="J122" i="4"/>
  <c r="K86" i="4"/>
  <c r="J86" i="4"/>
  <c r="J7" i="4"/>
  <c r="J8" i="4"/>
  <c r="J11" i="4"/>
  <c r="J12" i="4"/>
  <c r="J13" i="4"/>
  <c r="J14" i="4"/>
  <c r="J15" i="4"/>
  <c r="G16" i="4"/>
  <c r="J19" i="4"/>
  <c r="G21" i="4"/>
  <c r="J22" i="4"/>
  <c r="J29" i="4"/>
  <c r="J30" i="4"/>
  <c r="J31" i="4"/>
  <c r="J32" i="4"/>
  <c r="J33" i="4"/>
  <c r="J34" i="4"/>
  <c r="J35" i="4"/>
  <c r="J37" i="4"/>
  <c r="J38" i="4"/>
  <c r="J39" i="4"/>
  <c r="J43" i="4"/>
  <c r="J46" i="4"/>
  <c r="J47" i="4"/>
  <c r="J51" i="4"/>
  <c r="J52" i="4"/>
  <c r="J64" i="4"/>
  <c r="J65" i="4"/>
  <c r="J67" i="4"/>
  <c r="J70" i="4"/>
  <c r="J71" i="4"/>
  <c r="J74" i="4"/>
  <c r="J76" i="4"/>
  <c r="J77" i="4"/>
  <c r="J78" i="4"/>
  <c r="J79" i="4"/>
  <c r="J80" i="4"/>
  <c r="J82" i="4"/>
  <c r="J83" i="4"/>
  <c r="J84" i="4"/>
  <c r="J85" i="4"/>
  <c r="J87" i="4"/>
  <c r="J89" i="4"/>
  <c r="J95" i="4"/>
  <c r="J96" i="4"/>
  <c r="J100" i="4"/>
  <c r="J103" i="4"/>
  <c r="J104" i="4"/>
  <c r="J109" i="4"/>
  <c r="J110" i="4"/>
  <c r="J115" i="4"/>
  <c r="J116" i="4"/>
  <c r="J117" i="4"/>
  <c r="J121" i="4"/>
  <c r="J123" i="4"/>
  <c r="J124" i="4"/>
  <c r="J130" i="4"/>
  <c r="J131" i="4"/>
  <c r="J136" i="4"/>
  <c r="J137" i="4"/>
  <c r="J142" i="4"/>
  <c r="J145" i="4"/>
  <c r="K36" i="4"/>
  <c r="K124" i="4"/>
  <c r="K32" i="4"/>
  <c r="K33" i="4"/>
  <c r="K34" i="4"/>
  <c r="K35" i="4"/>
  <c r="K16" i="4"/>
  <c r="K145" i="4"/>
  <c r="K143" i="4"/>
  <c r="K142" i="4"/>
  <c r="K137" i="4"/>
  <c r="K136" i="4"/>
  <c r="K131" i="4"/>
  <c r="K130" i="4"/>
  <c r="K123" i="4"/>
  <c r="K122" i="4"/>
  <c r="K121" i="4"/>
  <c r="K120" i="4"/>
  <c r="K118" i="4"/>
  <c r="K117" i="4"/>
  <c r="K116" i="4"/>
  <c r="K115" i="4"/>
  <c r="K110" i="4"/>
  <c r="K109" i="4"/>
  <c r="K104" i="4"/>
  <c r="K103" i="4"/>
  <c r="K100" i="4"/>
  <c r="K96" i="4"/>
  <c r="K95" i="4"/>
  <c r="K89" i="4"/>
  <c r="K88" i="4"/>
  <c r="K87" i="4"/>
  <c r="K85" i="4"/>
  <c r="K84" i="4"/>
  <c r="K83" i="4"/>
  <c r="K82" i="4"/>
  <c r="K80" i="4"/>
  <c r="K79" i="4"/>
  <c r="K78" i="4"/>
  <c r="K77" i="4"/>
  <c r="K76" i="4"/>
  <c r="K74" i="4"/>
  <c r="K71" i="4"/>
  <c r="K70" i="4"/>
  <c r="K67" i="4"/>
  <c r="K65" i="4"/>
  <c r="K64" i="4"/>
  <c r="K55" i="4"/>
  <c r="K52" i="4"/>
  <c r="K51" i="4"/>
  <c r="K47" i="4"/>
  <c r="K46" i="4"/>
  <c r="K45" i="4"/>
  <c r="K43" i="4"/>
  <c r="K42" i="4"/>
  <c r="K41" i="4"/>
  <c r="K40" i="4"/>
  <c r="K39" i="4"/>
  <c r="K38" i="4"/>
  <c r="K37" i="4"/>
  <c r="K31" i="4"/>
  <c r="K30" i="4"/>
  <c r="K29" i="4"/>
  <c r="K22" i="4"/>
  <c r="K21" i="4"/>
  <c r="K19" i="4"/>
  <c r="K15" i="4"/>
  <c r="K14" i="4"/>
  <c r="K13" i="4"/>
  <c r="K12" i="4"/>
  <c r="K11" i="4"/>
  <c r="K8" i="4"/>
  <c r="K7" i="4"/>
  <c r="J158" i="4" l="1"/>
  <c r="J157" i="4"/>
  <c r="J160" i="4"/>
  <c r="J175" i="4"/>
  <c r="J156" i="4"/>
  <c r="J169" i="4"/>
  <c r="J152" i="4"/>
  <c r="J149" i="4"/>
  <c r="J159" i="4"/>
  <c r="J36" i="4"/>
  <c r="G32" i="4"/>
  <c r="G33" i="4"/>
  <c r="G19" i="4"/>
  <c r="G22" i="4"/>
  <c r="G31" i="4"/>
  <c r="G15" i="4"/>
  <c r="G14" i="4"/>
  <c r="J42" i="4"/>
  <c r="J41" i="4"/>
  <c r="J16" i="4"/>
  <c r="K185" i="4"/>
  <c r="G13" i="4"/>
  <c r="J40" i="4"/>
  <c r="G30" i="4"/>
  <c r="G12" i="4"/>
  <c r="G7" i="4"/>
  <c r="G8" i="4"/>
  <c r="G11" i="4"/>
  <c r="G29" i="4"/>
  <c r="J143" i="4"/>
  <c r="J120" i="4"/>
  <c r="J118" i="4"/>
  <c r="J88" i="4"/>
  <c r="J55" i="4"/>
  <c r="J45" i="4"/>
  <c r="J21" i="4"/>
  <c r="J185" i="4" l="1"/>
</calcChain>
</file>

<file path=xl/comments1.xml><?xml version="1.0" encoding="utf-8"?>
<comments xmlns="http://schemas.openxmlformats.org/spreadsheetml/2006/main">
  <authors>
    <author>kadamcova</author>
  </authors>
  <commentList>
    <comment ref="H10" authorId="0" shapeId="0">
      <text>
        <r>
          <rPr>
            <b/>
            <sz val="9"/>
            <color indexed="81"/>
            <rFont val="Segoe UI"/>
            <family val="2"/>
            <charset val="238"/>
          </rPr>
          <t>kadamcova:</t>
        </r>
        <r>
          <rPr>
            <sz val="9"/>
            <color indexed="81"/>
            <rFont val="Segoe UI"/>
            <family val="2"/>
            <charset val="238"/>
          </rPr>
          <t xml:space="preserve">
sa vzťahuje 23% sazdba DPH !</t>
        </r>
      </text>
    </comment>
    <comment ref="H18" authorId="0" shapeId="0">
      <text>
        <r>
          <rPr>
            <b/>
            <sz val="9"/>
            <color indexed="81"/>
            <rFont val="Segoe UI"/>
            <family val="2"/>
            <charset val="238"/>
          </rPr>
          <t>kadamcova:</t>
        </r>
        <r>
          <rPr>
            <sz val="9"/>
            <color indexed="81"/>
            <rFont val="Segoe UI"/>
            <family val="2"/>
            <charset val="238"/>
          </rPr>
          <t xml:space="preserve">
sa vzťahuje 23% sazdba DPH !</t>
        </r>
      </text>
    </comment>
  </commentList>
</comments>
</file>

<file path=xl/sharedStrings.xml><?xml version="1.0" encoding="utf-8"?>
<sst xmlns="http://schemas.openxmlformats.org/spreadsheetml/2006/main" count="924" uniqueCount="245">
  <si>
    <t>Typ</t>
  </si>
  <si>
    <t>1.</t>
  </si>
  <si>
    <t>Súbor</t>
  </si>
  <si>
    <t>Autori</t>
  </si>
  <si>
    <t>Hirschnerová a kol.</t>
  </si>
  <si>
    <t>Titul</t>
  </si>
  <si>
    <t>Počet
kusov</t>
  </si>
  <si>
    <t xml:space="preserve">Názov </t>
  </si>
  <si>
    <t>2.</t>
  </si>
  <si>
    <t>Striežovská a kol.</t>
  </si>
  <si>
    <t>Matematika pre prvákov – 1. časť</t>
  </si>
  <si>
    <t>Matematika pre prvákov – 2. časť</t>
  </si>
  <si>
    <t>Lehoťanová</t>
  </si>
  <si>
    <t>Slovenský jazyk pre 2. ročník ZŠ – učebnica</t>
  </si>
  <si>
    <t>Hirschnerová, Dienerová, Nosáľová</t>
  </si>
  <si>
    <t>Čítanka pre 2. ročník ZŠ – učebnica</t>
  </si>
  <si>
    <t>Nosáľová, Hirková, Dienerová</t>
  </si>
  <si>
    <t>Belic, Striežovská</t>
  </si>
  <si>
    <t>Sada</t>
  </si>
  <si>
    <t xml:space="preserve">Matematika pre druhákov – učebnica </t>
  </si>
  <si>
    <t xml:space="preserve">Matematika pre druhákov – pracovný zošit 1. časť </t>
  </si>
  <si>
    <t xml:space="preserve">Matematika pre druhákov – pracovný zošit 2. časť </t>
  </si>
  <si>
    <t>Černek, Bednářová</t>
  </si>
  <si>
    <t xml:space="preserve">Prvouka pre druhákov – pracovná učebnica </t>
  </si>
  <si>
    <t>Prvouka pre druhákov – pracovná učebnica VJM</t>
  </si>
  <si>
    <t>Dobišová Adame, Kováčiková</t>
  </si>
  <si>
    <t>3.</t>
  </si>
  <si>
    <t>Slovenský jazyk pre 3. ročník ZŠ – učebnica</t>
  </si>
  <si>
    <t>Hirschnerová, Dobišová Adame</t>
  </si>
  <si>
    <t>Matematika pre tretiakov – učebnica</t>
  </si>
  <si>
    <t>Prírodoveda pre tretiakov – pracovná učebnica</t>
  </si>
  <si>
    <t>Prírodoveda pre tretiakov – pracovná učebnica VJM</t>
  </si>
  <si>
    <t xml:space="preserve">Vlastiveda pre tretiakov – pracovná učebnica </t>
  </si>
  <si>
    <t>Vlastiveda pre tretiakov – pracovná učebnica VJM</t>
  </si>
  <si>
    <t>Dudášová, Mäsiar, Muchová</t>
  </si>
  <si>
    <t>4.</t>
  </si>
  <si>
    <t xml:space="preserve">Slovenský jazyk pre 4. ročník ZŠ – učebnica </t>
  </si>
  <si>
    <t>Matematika pre štvrtákov – učebnica</t>
  </si>
  <si>
    <t xml:space="preserve">Prírodoveda pre štvrtákov – pracovná učebnica </t>
  </si>
  <si>
    <t>Prírodoveda pre štvrtákov – pracovná učebnica VJM</t>
  </si>
  <si>
    <t>Ročník</t>
  </si>
  <si>
    <t>Zbierka úloh z matematiky pre prvákov</t>
  </si>
  <si>
    <t>Hirschnerová</t>
  </si>
  <si>
    <t>Zbierka úloh z matematiky pre druhákov</t>
  </si>
  <si>
    <t>Slovenský jazyk pre 3. ročník ZŠ – pracovný zošit</t>
  </si>
  <si>
    <t>Pracovný zošit k učebnici Čítanka pre 3. ročník ZŠ</t>
  </si>
  <si>
    <t>Zbierka úloh z matematiky pre tretiakov</t>
  </si>
  <si>
    <t>Slovenský jazyk pre 4. ročník ZŠ – pracovný zošit</t>
  </si>
  <si>
    <t>Pracovný zošit k učebnici Čítanka pre 4. ročník ZŠ</t>
  </si>
  <si>
    <t>Hirschnerová, Filagová</t>
  </si>
  <si>
    <t>Lacková, Agalarevová</t>
  </si>
  <si>
    <t>Šlabikár LIPKA® – PZ</t>
  </si>
  <si>
    <t>Zbierka úloh z matematiky pre štvrtákov</t>
  </si>
  <si>
    <t>Titková, Siposová, Bulejová, Kulichová</t>
  </si>
  <si>
    <t xml:space="preserve">Prvouka pre 1. ročník ZŠ – pracovná učebnica </t>
  </si>
  <si>
    <t>Prvouka pre 1. ročník ZŠ – pracovná učebnica VJM</t>
  </si>
  <si>
    <t>Matematika pre 2. ročník ZŠ – učebnica</t>
  </si>
  <si>
    <t>Matematika pre 2. ročník ZŠ – pracovný zošit 2. časť</t>
  </si>
  <si>
    <t>Matematika pre 1. ročník ZŠ – 1. časť</t>
  </si>
  <si>
    <t>Matematika pre 1. ročník ZŠ – 2. časť</t>
  </si>
  <si>
    <t xml:space="preserve">Matematika pre tretiakov – 1. časť pracovný zošit </t>
  </si>
  <si>
    <t xml:space="preserve">Matematika pre tretiakov – 2. časť pracovný zošit </t>
  </si>
  <si>
    <t xml:space="preserve">Matematika pre štvrtákov – 1. časť pracovný zošit </t>
  </si>
  <si>
    <t xml:space="preserve">Matematika pre štvrtákov – 2. časť pracovný zošit </t>
  </si>
  <si>
    <t>Vlastiveda pre štvrtákov – 1. časť pracovná učebnica</t>
  </si>
  <si>
    <t>Vlastiveda pre štvrtákov – 2. časť pracovná učebnica</t>
  </si>
  <si>
    <t>Vlastiveda pre štvrtákov – 1. časť pracovná učebnica, VJM</t>
  </si>
  <si>
    <t>Vlastiveda pre štvrtákov – 2. časť pracovná učebnica, VJM</t>
  </si>
  <si>
    <t>Písanie pre 1. ročník – súbor predpisových zošitov k Šlabikáru LIPKA®</t>
  </si>
  <si>
    <t>Písanie pre 1. ročník – súbor predpisových zošitov k HUPSOVMU šlabikáru</t>
  </si>
  <si>
    <t>Emin zápisník – pracovný zošit k šlabikárom pre 1. ročník ZŠ</t>
  </si>
  <si>
    <t>Kopásková</t>
  </si>
  <si>
    <t>Abeceda, z vreca von!</t>
  </si>
  <si>
    <t>Šefčík</t>
  </si>
  <si>
    <t xml:space="preserve">Číselko – nácvik písania čísel pre 1. ročník ZŠ </t>
  </si>
  <si>
    <t>Černek, Rýglová, Bednářová</t>
  </si>
  <si>
    <t xml:space="preserve">Eliška Knižka – čitateľský denník pre 2. ročník ZŠ </t>
  </si>
  <si>
    <t>Bujdošová, Smolková</t>
  </si>
  <si>
    <t xml:space="preserve">Matematika pre druhákov – SADA (PZ 1., 2. časť) </t>
  </si>
  <si>
    <t xml:space="preserve">Matematika pre 2. ročník ZŠ – SADA (PZ 1., 2. časť) </t>
  </si>
  <si>
    <t>Matematika pre tretiakov – SADA (PZ 1., 2. časť)</t>
  </si>
  <si>
    <t>Matematika pre štvrtákov – SADA (PZ 1., 2. časť)</t>
  </si>
  <si>
    <t>Kamil Knihomil – čitateľský denník pre 3. ročník ZŠ</t>
  </si>
  <si>
    <t>Bujdošová, Smolková, Zraková</t>
  </si>
  <si>
    <t>Škoviera, Hirschnerová</t>
  </si>
  <si>
    <t>Spievanky – Vybranky pracovný zošit pre 3. a 4. ročník ZŠ</t>
  </si>
  <si>
    <t>Prvouka pre prvákov LITE – pracovná učebnica pre 1. ročník</t>
  </si>
  <si>
    <t>Vlastiveda pre štvrtákov LITE – 2. časť pracovná učebnica</t>
  </si>
  <si>
    <t>Vlastiveda pre štvrtákov LITE – 1. časť pracovná učebnica</t>
  </si>
  <si>
    <t xml:space="preserve">Zošit P – zošit na nácvik v prípravnom období 
</t>
  </si>
  <si>
    <t>Matematika pre prvákov – 1. časť VJM</t>
  </si>
  <si>
    <t>Matematika pre prvákov – 2. časť VJM</t>
  </si>
  <si>
    <t xml:space="preserve">Zita Rýmová – čitateľský denník pre 4. ročník ZŠ </t>
  </si>
  <si>
    <t>produkt AITEC</t>
  </si>
  <si>
    <t xml:space="preserve">Prvouka pre 2. ročník ZŠ – pracovná učebnica LITE </t>
  </si>
  <si>
    <t>Čítanka pre tretiakov – učebnica</t>
  </si>
  <si>
    <t>Pracovný zošit k učebnici Čítanka pre tretiakov</t>
  </si>
  <si>
    <t xml:space="preserve">Pracovný zošit k učebnici Čítanka pre 2. roč. ZŠ </t>
  </si>
  <si>
    <t>Titková, Moravčíková, Bulejová, Kulichová</t>
  </si>
  <si>
    <t>Hirschnerová, Kolmanová, Komendová</t>
  </si>
  <si>
    <t>Matematika pre druhákov – SADA (PZ 1., 2. časť) VJM</t>
  </si>
  <si>
    <t xml:space="preserve">Matematika pre druhákov – učebnica VJM </t>
  </si>
  <si>
    <t xml:space="preserve">Matematika pre druhákov – pracovný zošit 1. časť VJM </t>
  </si>
  <si>
    <t xml:space="preserve">Matematika pre druhákov – pracovný zošit 2. časť VJM </t>
  </si>
  <si>
    <t xml:space="preserve">Číselko – nácvik písania čísel pre 1. ročník ZŠ  VJM </t>
  </si>
  <si>
    <t>Matematika pre prvákov – SADA (1., 2. časť) VJM</t>
  </si>
  <si>
    <t>Matematika pre prvákov – SADA (1., 2. časť)</t>
  </si>
  <si>
    <t>Matematika pre 1. ročník ZŠ – SADA (1., 2. časť)</t>
  </si>
  <si>
    <t>Maľovaná abeceda</t>
  </si>
  <si>
    <t>Škrinárová</t>
  </si>
  <si>
    <t>Matematika pre tretiakov – SADA (PZ 1., 2. časť) VJM</t>
  </si>
  <si>
    <t xml:space="preserve">Matematika pre tretiakov – učebnica VJM </t>
  </si>
  <si>
    <t xml:space="preserve">Matematika pre tretiakov – pracovný zošit 1. časť VJM </t>
  </si>
  <si>
    <t xml:space="preserve">Matematika pre tretiakov – pracovný zošit 2. časť VJM </t>
  </si>
  <si>
    <t>Fabianová, Zraková, Stanislavová</t>
  </si>
  <si>
    <t>Fabianová</t>
  </si>
  <si>
    <t>Baršváryová, Medveďová</t>
  </si>
  <si>
    <t xml:space="preserve">Prírodoveda pre štvrtákov  – pracovná učebnica LITE </t>
  </si>
  <si>
    <t xml:space="preserve">Matematika pre štvrtákov LITE – Geometria pracovná učebnica </t>
  </si>
  <si>
    <t xml:space="preserve">Matematika pre štvrtákov LITE – SADA (PU 1., 2. časť) </t>
  </si>
  <si>
    <t xml:space="preserve">Prírodoveda pre tretiakov  – pracovná učebnica LITE </t>
  </si>
  <si>
    <t>Spievanky – Vybranky (hudobné CD s pracovným zošitom) pre 3. a 4. ročník ZŠ</t>
  </si>
  <si>
    <t xml:space="preserve">Vlastivedné mapy pre štvrtákov – pracovný zošit </t>
  </si>
  <si>
    <t>Písanie pre 1. ročník - zošit C</t>
  </si>
  <si>
    <t>Učeb.pomôcka</t>
  </si>
  <si>
    <t>Nápovedné tabule k šlabikáru LIPKA®</t>
  </si>
  <si>
    <t>Nápovedné tabule k šlabikáru HUPS</t>
  </si>
  <si>
    <t>Maňuška HUPS  – textilná bábka</t>
  </si>
  <si>
    <t>Maňuška včielka k šlabikáru LIPKA®  – textilná bábka</t>
  </si>
  <si>
    <t>Diktáty pre 1. a 2. ročník ZŠ</t>
  </si>
  <si>
    <t>Kováčová-Švecová, Šimunčíková</t>
  </si>
  <si>
    <t>Príspevok MŠVVaM</t>
  </si>
  <si>
    <t>Obrázkové karty k Prvouke pre 1. ročník ZŠ</t>
  </si>
  <si>
    <t>Dobišová Adame, Kováčiková</t>
  </si>
  <si>
    <t>Veselo je v školskom klube 1</t>
  </si>
  <si>
    <t>Hurá do školského klubu! 1</t>
  </si>
  <si>
    <t>Jakabová</t>
  </si>
  <si>
    <t>Šavlová, Ambrozová</t>
  </si>
  <si>
    <t>áno</t>
  </si>
  <si>
    <t>nie</t>
  </si>
  <si>
    <t>Slovenský jazyk pre 2. ročník ZŠ – pracovný zošit</t>
  </si>
  <si>
    <t>Fabianová, Zraková, Stanislavová</t>
  </si>
  <si>
    <t>Lacková, Agalarevová</t>
  </si>
  <si>
    <t>Matematika pre 2. ročník ZŠ – SADA (PZ 1., 2. časť) VJM</t>
  </si>
  <si>
    <t>Matematika pre 2. ročník ZŠ – učebnica VJM</t>
  </si>
  <si>
    <t>Matematika pre 2. ročník ZŠ – pracovný zošit 1. časť VJM</t>
  </si>
  <si>
    <t xml:space="preserve">Matematika pre 2. ročník ZŠ – pracovný zošit 1. časť </t>
  </si>
  <si>
    <t>Matematika pre 2. ročník ZŠ – pracovný zošit 2. časť VJM</t>
  </si>
  <si>
    <t>Obrázkové karty k Prvouke pre druhákov</t>
  </si>
  <si>
    <t>Veselo je v školskom klube 2</t>
  </si>
  <si>
    <t>Mosná</t>
  </si>
  <si>
    <t>Hirschnerová, Dobišová Adame</t>
  </si>
  <si>
    <t>Diktáty pre 3. a 4. ročník ZŠ</t>
  </si>
  <si>
    <t xml:space="preserve">Zošit Š2 – zošit s pracovnými listami na matematiku
</t>
  </si>
  <si>
    <t xml:space="preserve">Zošit Š3 – zošit s pracovnými listami na matematiku
</t>
  </si>
  <si>
    <t>Obrázkové karty k Prírodovede pre tretiakov</t>
  </si>
  <si>
    <t>Dudášová, Mäsiar, Muchová</t>
  </si>
  <si>
    <t>Veselo je v školskom klube 3</t>
  </si>
  <si>
    <t>Mosná, Ščasná</t>
  </si>
  <si>
    <t>Informatická výchova pre 3. ročník ZŠ – pracovná učebnica</t>
  </si>
  <si>
    <t>Informatická výchova pre 2. ročník ZŠ – pracovná učebnica</t>
  </si>
  <si>
    <t xml:space="preserve">Zošit Š4 – zošit s pracovnými listami na matematiku </t>
  </si>
  <si>
    <t>Zošit Š  –  zošit s pracovnými listami na matematiku pre 3. a 4. ročník ZŠ</t>
  </si>
  <si>
    <t>Obrázkové karty k Prírodovede pre štvrtákov</t>
  </si>
  <si>
    <t>Vlastivedná mapa Slovenska</t>
  </si>
  <si>
    <t>Informatická výchova pre 4. ročník ZŠ – pracovná učebnica</t>
  </si>
  <si>
    <t>Veselo je v školskom klube 4</t>
  </si>
  <si>
    <t>CD</t>
  </si>
  <si>
    <r>
      <t xml:space="preserve">DPH 5%/23%*
v </t>
    </r>
    <r>
      <rPr>
        <sz val="11"/>
        <color theme="0"/>
        <rFont val="Calibri"/>
        <family val="2"/>
        <charset val="238"/>
      </rPr>
      <t>€</t>
    </r>
  </si>
  <si>
    <t>**Dopl.eduk.publik.</t>
  </si>
  <si>
    <t>**Dopl.eduk.publik. -  Doplnková edukačná publikácia</t>
  </si>
  <si>
    <t>*Všetky produkty (maňušky) na ktoré sa vzťahuje 23% sazdba DPH sú pri cene zvýraznené šedou farbou s komentárom!</t>
  </si>
  <si>
    <t>Akciová cena v € bez DPH</t>
  </si>
  <si>
    <t>Akciová cena v € s DPH</t>
  </si>
  <si>
    <r>
      <t xml:space="preserve">AKCIOVÁ SPOLU  cena 
v </t>
    </r>
    <r>
      <rPr>
        <b/>
        <sz val="11"/>
        <color theme="0"/>
        <rFont val="Calibri"/>
        <family val="2"/>
        <charset val="238"/>
      </rPr>
      <t>€</t>
    </r>
    <r>
      <rPr>
        <b/>
        <sz val="11"/>
        <color theme="0"/>
        <rFont val="Calibri"/>
        <family val="2"/>
        <charset val="238"/>
        <scheme val="minor"/>
      </rPr>
      <t xml:space="preserve"> bez DPH</t>
    </r>
  </si>
  <si>
    <t>AKCIOVÁ SPOLU cena 
v € s DPH</t>
  </si>
  <si>
    <t>Dobišová Adame</t>
  </si>
  <si>
    <t>Ďurdíková, Hlavajová, Ježišková</t>
  </si>
  <si>
    <t>Séria tabúľ s číslami a číslicami</t>
  </si>
  <si>
    <t xml:space="preserve">Čítanka pre štvrtákov – SADA (PU 1., 2.  časť) s prílohou – doplnkovým zošitom </t>
  </si>
  <si>
    <t xml:space="preserve">Čítanka pre štvrtákov – PU, 1. časť s prílohou – doplnkovým zošitom </t>
  </si>
  <si>
    <r>
      <t xml:space="preserve">e-učebnica </t>
    </r>
    <r>
      <rPr>
        <sz val="12"/>
        <color theme="1"/>
        <rFont val="Calibri"/>
        <family val="2"/>
        <charset val="238"/>
        <scheme val="minor"/>
      </rPr>
      <t>Matematika pre 1. ročník ZŠ (Lehoťanová)</t>
    </r>
  </si>
  <si>
    <r>
      <t xml:space="preserve">e-učebnica </t>
    </r>
    <r>
      <rPr>
        <sz val="12"/>
        <color theme="1"/>
        <rFont val="Calibri"/>
        <family val="2"/>
        <charset val="238"/>
        <scheme val="minor"/>
      </rPr>
      <t>Prvouka pre 1. ročník ZŠ VJM</t>
    </r>
  </si>
  <si>
    <r>
      <t>Písanie a slohové cvičenia pre 2. ročník ZŠ –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>SÚBOR (1., 2. zošit)</t>
    </r>
  </si>
  <si>
    <r>
      <rPr>
        <b/>
        <sz val="12"/>
        <color theme="1"/>
        <rFont val="Calibri"/>
        <family val="2"/>
        <charset val="238"/>
        <scheme val="minor"/>
      </rPr>
      <t>e-učebnica</t>
    </r>
    <r>
      <rPr>
        <sz val="12"/>
        <color theme="1"/>
        <rFont val="Calibri"/>
        <family val="2"/>
        <charset val="238"/>
        <scheme val="minor"/>
      </rPr>
      <t xml:space="preserve"> Matematika pre 2. ročník ZŠ (Černek - Bednářová)</t>
    </r>
  </si>
  <si>
    <r>
      <t xml:space="preserve">e-učebnica </t>
    </r>
    <r>
      <rPr>
        <sz val="12"/>
        <color theme="1"/>
        <rFont val="Calibri"/>
        <family val="2"/>
        <charset val="238"/>
        <scheme val="minor"/>
      </rPr>
      <t>Prvouka pre druhákov VJM</t>
    </r>
  </si>
  <si>
    <r>
      <t>Písanie a slohové cvičenia pre 3. ročník ZŠ – SÚBOR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>(1., 2. zošit)</t>
    </r>
  </si>
  <si>
    <r>
      <t>Vybrané slová v obrázkových príbehoch – pracovný zošit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 xml:space="preserve">pre 3. a 4. ročník ZŠ </t>
    </r>
  </si>
  <si>
    <r>
      <t>e-učebnica</t>
    </r>
    <r>
      <rPr>
        <sz val="12"/>
        <color theme="1"/>
        <rFont val="Calibri"/>
        <family val="2"/>
        <charset val="238"/>
        <scheme val="minor"/>
      </rPr>
      <t xml:space="preserve"> Prírodoveda pre tretiakov VJM</t>
    </r>
  </si>
  <si>
    <r>
      <t xml:space="preserve">e-učebnica </t>
    </r>
    <r>
      <rPr>
        <sz val="12"/>
        <color theme="1"/>
        <rFont val="Calibri"/>
        <family val="2"/>
        <charset val="238"/>
        <scheme val="minor"/>
      </rPr>
      <t>Vlastiveda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>pre tretiakov VJM</t>
    </r>
  </si>
  <si>
    <r>
      <t>Písanie a slohové cvičenia pre 4. ročník ZŠ – SÚBOR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>(1., 2. zošit)</t>
    </r>
  </si>
  <si>
    <r>
      <t>Vybrané slová v obrázkových príbehoch – pracovný zošit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>pre 3. a 4. ročník ZŠ</t>
    </r>
  </si>
  <si>
    <r>
      <t xml:space="preserve">Čítanka pre štvrtákov – PU, 2. časť </t>
    </r>
    <r>
      <rPr>
        <b/>
        <i/>
        <sz val="12"/>
        <color rgb="FF00B050"/>
        <rFont val="Calibri"/>
        <family val="2"/>
        <charset val="238"/>
        <scheme val="minor"/>
      </rPr>
      <t xml:space="preserve"> </t>
    </r>
  </si>
  <si>
    <r>
      <t>Matematika pre štvrtákov LITE – 1. časť pracovná učebnica</t>
    </r>
    <r>
      <rPr>
        <b/>
        <sz val="12"/>
        <color rgb="FFFF0000"/>
        <rFont val="Calibri"/>
        <family val="2"/>
        <charset val="238"/>
        <scheme val="minor"/>
      </rPr>
      <t xml:space="preserve">  </t>
    </r>
  </si>
  <si>
    <r>
      <t xml:space="preserve">Matematika pre štvrtákov LITE – 2. časť pracovná učebnica </t>
    </r>
    <r>
      <rPr>
        <b/>
        <sz val="12"/>
        <color rgb="FFFF0000"/>
        <rFont val="Calibri"/>
        <family val="2"/>
        <charset val="238"/>
        <scheme val="minor"/>
      </rPr>
      <t xml:space="preserve"> </t>
    </r>
  </si>
  <si>
    <r>
      <t xml:space="preserve">e-učebnica </t>
    </r>
    <r>
      <rPr>
        <sz val="12"/>
        <color theme="1"/>
        <rFont val="Calibri"/>
        <family val="2"/>
        <charset val="238"/>
        <scheme val="minor"/>
      </rPr>
      <t>Prírodoveda pre štvrtákov VJM</t>
    </r>
  </si>
  <si>
    <r>
      <t xml:space="preserve">e-učebnica </t>
    </r>
    <r>
      <rPr>
        <sz val="12"/>
        <color theme="1"/>
        <rFont val="Calibri"/>
        <family val="2"/>
        <charset val="238"/>
        <scheme val="minor"/>
      </rPr>
      <t>Vlastiveda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>pre štvrtákov VJM</t>
    </r>
  </si>
  <si>
    <t xml:space="preserve">Slovenský jazyk pre 4. ročník ZŠ – PU, 1. časť s prílohou – doplnkovým zošitom </t>
  </si>
  <si>
    <t xml:space="preserve">Slovenský jazyk pre 4. ročník ZŠ – PU, 2. časť s prílohou – doplnkovým zošitom </t>
  </si>
  <si>
    <t xml:space="preserve">Slovenský jazyk pre 3. ročník ZŠ – PU, 1. časť s prílohou – doplnkovým zošitom </t>
  </si>
  <si>
    <t xml:space="preserve">Slovenský jazyk pre 3. ročník ZŠ – PU, 2. časť s prílohou – doplnkovým zošitom </t>
  </si>
  <si>
    <t xml:space="preserve">Slovenský jazyk pre 2. ročník ZŠ – PU, 1. časť s prílohou – doplnkovým zošitom </t>
  </si>
  <si>
    <t xml:space="preserve">Slovenský jazyk pre 2. ročník ZŠ – PU, 2. časť s prílohou – doplnkovým zošitom </t>
  </si>
  <si>
    <t xml:space="preserve">Slovenský jazyk pre druhákov LITE pre žiakov so ŠVVP – PU, 1. časť / DOPREDAJ </t>
  </si>
  <si>
    <t xml:space="preserve">Slovenský jazyk pre druhákov LITE pre žiakov so ŠVVP  – PU, 2. časť / DOPREDAJ </t>
  </si>
  <si>
    <t>Slovenský jazyk pre 2. ročník ZŠ – metodická príručka 2019 / DOPREDAJ</t>
  </si>
  <si>
    <t>Metodická príručka k PZ k Čítanke pre 2. ročník ZŠ / DOPREDAJ</t>
  </si>
  <si>
    <t>Metodické komentáre k Prvouke pre druhákov / DOPREDAJ</t>
  </si>
  <si>
    <t>Slovenský jazyk pre 3. ročník ZŠ – metodická príručka / DOPREDAJ</t>
  </si>
  <si>
    <t>Metodické komentáre k Prírodovede pre tretiakov / DOPREDAJ</t>
  </si>
  <si>
    <t>Metodické komentáre k Vlastivede pre tretiakov / DOPREDAJ</t>
  </si>
  <si>
    <t>Slovenský jazyk pre 4. ročník ZŠ – metodická príručka / DOPREDAJ</t>
  </si>
  <si>
    <t>Metodické komentáre k Prírodovede pre štvrtákov / DOPREDAJ</t>
  </si>
  <si>
    <r>
      <t xml:space="preserve">Šlabikár LIPKA® – SÚBOR (1., 2. časť, čítanka) </t>
    </r>
    <r>
      <rPr>
        <b/>
        <i/>
        <sz val="12"/>
        <color rgb="FF00B050"/>
        <rFont val="Calibri"/>
        <family val="2"/>
        <charset val="238"/>
        <scheme val="minor"/>
      </rPr>
      <t>/Nový ŠVP 2023/</t>
    </r>
  </si>
  <si>
    <r>
      <t xml:space="preserve">Šlabikár LIPKA® – 1. časť </t>
    </r>
    <r>
      <rPr>
        <b/>
        <i/>
        <sz val="12"/>
        <color rgb="FF00B050"/>
        <rFont val="Calibri"/>
        <family val="2"/>
        <charset val="238"/>
        <scheme val="minor"/>
      </rPr>
      <t xml:space="preserve">/Nový ŠVP 2023/ </t>
    </r>
  </si>
  <si>
    <r>
      <t>Šlabikár LIPKA® – 2. časť</t>
    </r>
    <r>
      <rPr>
        <b/>
        <i/>
        <sz val="12"/>
        <color rgb="FF00B050"/>
        <rFont val="Calibri"/>
        <family val="2"/>
        <charset val="238"/>
        <scheme val="minor"/>
      </rPr>
      <t xml:space="preserve"> /Nový ŠVP 2023/</t>
    </r>
  </si>
  <si>
    <r>
      <t xml:space="preserve">Šlabikár LIPKA® – čítanka </t>
    </r>
    <r>
      <rPr>
        <b/>
        <i/>
        <sz val="12"/>
        <color rgb="FF00B050"/>
        <rFont val="Calibri"/>
        <family val="2"/>
        <charset val="238"/>
        <scheme val="minor"/>
      </rPr>
      <t>/Nový ŠVP 2023/</t>
    </r>
  </si>
  <si>
    <r>
      <t xml:space="preserve">aitec LAPBOOK – šablóny, balenie 5ks (sada šablón na tvorbu LAPBOOK-u)  </t>
    </r>
    <r>
      <rPr>
        <b/>
        <sz val="12"/>
        <color rgb="FFFF0000"/>
        <rFont val="Calibri"/>
        <family val="2"/>
        <charset val="238"/>
        <scheme val="minor"/>
      </rPr>
      <t>NOVINKA</t>
    </r>
  </si>
  <si>
    <t>1. - 4.</t>
  </si>
  <si>
    <t>Titková, Bulejová, Kulichová</t>
  </si>
  <si>
    <r>
      <t xml:space="preserve">HUPSOV šlabikár – SÚBOR (1., 2. časť, PZ) </t>
    </r>
    <r>
      <rPr>
        <b/>
        <i/>
        <sz val="12"/>
        <color rgb="FF00B050"/>
        <rFont val="Calibri"/>
        <family val="2"/>
        <charset val="238"/>
        <scheme val="minor"/>
      </rPr>
      <t>/Nový ŠVP 2023/</t>
    </r>
  </si>
  <si>
    <r>
      <t>HUPSOV šlabikár – 1. časť</t>
    </r>
    <r>
      <rPr>
        <b/>
        <i/>
        <sz val="12"/>
        <color rgb="FF00B050"/>
        <rFont val="Calibri"/>
        <family val="2"/>
        <charset val="238"/>
        <scheme val="minor"/>
      </rPr>
      <t xml:space="preserve"> /Nový ŠVP 2023/</t>
    </r>
  </si>
  <si>
    <r>
      <t xml:space="preserve">HUPSOV šlabikár – 2. časť </t>
    </r>
    <r>
      <rPr>
        <b/>
        <i/>
        <sz val="12"/>
        <color rgb="FF00B050"/>
        <rFont val="Calibri"/>
        <family val="2"/>
        <charset val="238"/>
        <scheme val="minor"/>
      </rPr>
      <t>/Nový ŠVP 2023/</t>
    </r>
  </si>
  <si>
    <r>
      <t xml:space="preserve">Matematika pre prvákov s Pluskom  – SÚBOR (1., 2. a 3. časť)  </t>
    </r>
    <r>
      <rPr>
        <b/>
        <sz val="12"/>
        <color rgb="FFFF0000"/>
        <rFont val="Calibri"/>
        <family val="2"/>
        <charset val="238"/>
        <scheme val="minor"/>
      </rPr>
      <t>NOVINKA</t>
    </r>
    <r>
      <rPr>
        <b/>
        <sz val="12"/>
        <color rgb="FFFF0000"/>
        <rFont val="Verdana"/>
        <family val="2"/>
        <charset val="238"/>
      </rPr>
      <t xml:space="preserve"> </t>
    </r>
    <r>
      <rPr>
        <b/>
        <i/>
        <sz val="12"/>
        <color rgb="FF00B050"/>
        <rFont val="Calibri"/>
        <family val="2"/>
        <charset val="238"/>
        <scheme val="minor"/>
      </rPr>
      <t>/Nový ŠVP 2023/</t>
    </r>
  </si>
  <si>
    <r>
      <t xml:space="preserve">Matematika pre prvákov s Pluskom – 1. časť  </t>
    </r>
    <r>
      <rPr>
        <b/>
        <sz val="12"/>
        <color rgb="FFFF0000"/>
        <rFont val="Calibri"/>
        <family val="2"/>
        <charset val="238"/>
        <scheme val="minor"/>
      </rPr>
      <t xml:space="preserve">NOVINKA </t>
    </r>
    <r>
      <rPr>
        <b/>
        <i/>
        <sz val="12"/>
        <color rgb="FF00B050"/>
        <rFont val="Calibri"/>
        <family val="2"/>
        <charset val="238"/>
        <scheme val="minor"/>
      </rPr>
      <t>/Nový ŠVP 2023/</t>
    </r>
  </si>
  <si>
    <r>
      <t xml:space="preserve">Matematika pre prvákov s Pluskom – 2. časť  </t>
    </r>
    <r>
      <rPr>
        <b/>
        <sz val="12"/>
        <color rgb="FFFF0000"/>
        <rFont val="Calibri"/>
        <family val="2"/>
        <charset val="238"/>
        <scheme val="minor"/>
      </rPr>
      <t xml:space="preserve">NOVINKA </t>
    </r>
    <r>
      <rPr>
        <b/>
        <i/>
        <sz val="12"/>
        <color rgb="FF00B050"/>
        <rFont val="Calibri"/>
        <family val="2"/>
        <charset val="238"/>
        <scheme val="minor"/>
      </rPr>
      <t>/Nový ŠVP 2023/</t>
    </r>
  </si>
  <si>
    <r>
      <t xml:space="preserve">Matematika pre prvákov s Pluskom – 3. časť  </t>
    </r>
    <r>
      <rPr>
        <b/>
        <sz val="12"/>
        <color rgb="FFFF0000"/>
        <rFont val="Calibri"/>
        <family val="2"/>
        <charset val="238"/>
        <scheme val="minor"/>
      </rPr>
      <t xml:space="preserve">NOVINKA </t>
    </r>
    <r>
      <rPr>
        <b/>
        <i/>
        <sz val="12"/>
        <color rgb="FF00B050"/>
        <rFont val="Calibri"/>
        <family val="2"/>
        <charset val="238"/>
        <scheme val="minor"/>
      </rPr>
      <t>/Nový ŠVP 2023/</t>
    </r>
  </si>
  <si>
    <r>
      <t xml:space="preserve">Matematika pre 1. ročník ZŠ – SADA (1., 2. časť) </t>
    </r>
    <r>
      <rPr>
        <b/>
        <i/>
        <sz val="12"/>
        <color rgb="FF00B050"/>
        <rFont val="Calibri"/>
        <family val="2"/>
        <charset val="238"/>
        <scheme val="minor"/>
      </rPr>
      <t>/Nový ŠVP 2023/</t>
    </r>
  </si>
  <si>
    <r>
      <t xml:space="preserve">Matematika pre 1. ročník ZŠ – 1. časť </t>
    </r>
    <r>
      <rPr>
        <b/>
        <i/>
        <sz val="12"/>
        <color rgb="FF00B050"/>
        <rFont val="Calibri"/>
        <family val="2"/>
        <charset val="238"/>
        <scheme val="minor"/>
      </rPr>
      <t>/Nový ŠVP 2023/</t>
    </r>
  </si>
  <si>
    <r>
      <t>Matematika pre 1. ročník ZŠ – 2. časť</t>
    </r>
    <r>
      <rPr>
        <b/>
        <i/>
        <sz val="12"/>
        <color rgb="FF00B050"/>
        <rFont val="Calibri"/>
        <family val="2"/>
        <charset val="238"/>
        <scheme val="minor"/>
      </rPr>
      <t xml:space="preserve"> /Nový ŠVP 2023/</t>
    </r>
  </si>
  <si>
    <r>
      <t xml:space="preserve">Človek a príroda 1  </t>
    </r>
    <r>
      <rPr>
        <b/>
        <sz val="12"/>
        <color rgb="FFFF0000"/>
        <rFont val="Calibri"/>
        <family val="2"/>
        <charset val="238"/>
        <scheme val="minor"/>
      </rPr>
      <t xml:space="preserve">NOVINKA </t>
    </r>
    <r>
      <rPr>
        <b/>
        <i/>
        <sz val="12"/>
        <color rgb="FF00B050"/>
        <rFont val="Calibri"/>
        <family val="2"/>
        <charset val="238"/>
        <scheme val="minor"/>
      </rPr>
      <t>/Nový ŠVP 2023/</t>
    </r>
  </si>
  <si>
    <r>
      <t xml:space="preserve">Človek a spoločnosť 1  </t>
    </r>
    <r>
      <rPr>
        <b/>
        <sz val="12"/>
        <color rgb="FFFF0000"/>
        <rFont val="Calibri"/>
        <family val="2"/>
        <charset val="238"/>
        <scheme val="minor"/>
      </rPr>
      <t xml:space="preserve">NOVINKA </t>
    </r>
    <r>
      <rPr>
        <b/>
        <i/>
        <sz val="12"/>
        <color rgb="FF00B050"/>
        <rFont val="Calibri"/>
        <family val="2"/>
        <charset val="238"/>
        <scheme val="minor"/>
      </rPr>
      <t>/Nový ŠVP 2023/</t>
    </r>
  </si>
  <si>
    <r>
      <t xml:space="preserve">Jotin slovenský jazyk pre druhákov –  PU, 1. časť  </t>
    </r>
    <r>
      <rPr>
        <b/>
        <sz val="12"/>
        <color rgb="FFFF0000"/>
        <rFont val="Calibri"/>
        <family val="2"/>
        <charset val="238"/>
        <scheme val="minor"/>
      </rPr>
      <t xml:space="preserve">NOVINKA </t>
    </r>
    <r>
      <rPr>
        <b/>
        <i/>
        <sz val="12"/>
        <color rgb="FF00B050"/>
        <rFont val="Calibri"/>
        <family val="2"/>
        <charset val="238"/>
        <scheme val="minor"/>
      </rPr>
      <t>/Nový ŠVP 2023/</t>
    </r>
  </si>
  <si>
    <r>
      <t xml:space="preserve">Jotin slovenský jazyk pre druhákov –  PU, 2. časť  </t>
    </r>
    <r>
      <rPr>
        <b/>
        <sz val="12"/>
        <color rgb="FFFF0000"/>
        <rFont val="Calibri"/>
        <family val="2"/>
        <charset val="238"/>
        <scheme val="minor"/>
      </rPr>
      <t xml:space="preserve">NOVINKA </t>
    </r>
    <r>
      <rPr>
        <b/>
        <i/>
        <sz val="12"/>
        <color rgb="FF00B050"/>
        <rFont val="Calibri"/>
        <family val="2"/>
        <charset val="238"/>
        <scheme val="minor"/>
      </rPr>
      <t>/Nový ŠVP 2023/</t>
    </r>
  </si>
  <si>
    <r>
      <t xml:space="preserve">Čítanka pre druhákov  – PU s prílohou – doplnkovým zošitom </t>
    </r>
    <r>
      <rPr>
        <b/>
        <i/>
        <sz val="12"/>
        <color rgb="FF00B050"/>
        <rFont val="Calibri"/>
        <family val="2"/>
        <charset val="238"/>
        <scheme val="minor"/>
      </rPr>
      <t>/Nový ŠVP 2023/</t>
    </r>
  </si>
  <si>
    <r>
      <t xml:space="preserve">Čítanka pre tretiakov – SADA (PU 1., 2.  časť) s prílohou – doplnkovým zošitom  </t>
    </r>
    <r>
      <rPr>
        <b/>
        <sz val="12"/>
        <color rgb="FFFF0000"/>
        <rFont val="Calibri"/>
        <family val="2"/>
        <charset val="238"/>
        <scheme val="minor"/>
      </rPr>
      <t xml:space="preserve">NOVINKA </t>
    </r>
    <r>
      <rPr>
        <b/>
        <i/>
        <sz val="12"/>
        <color rgb="FF00B050"/>
        <rFont val="Calibri"/>
        <family val="2"/>
        <charset val="238"/>
        <scheme val="minor"/>
      </rPr>
      <t>/Nový ŠVP 2023/</t>
    </r>
  </si>
  <si>
    <r>
      <t xml:space="preserve">Čítanka pre tretiakov – PU, 1. časť s prílohou – doplnkovým zošitom  </t>
    </r>
    <r>
      <rPr>
        <b/>
        <sz val="12"/>
        <color rgb="FFFF0000"/>
        <rFont val="Calibri"/>
        <family val="2"/>
        <charset val="238"/>
        <scheme val="minor"/>
      </rPr>
      <t xml:space="preserve">NOVINKA </t>
    </r>
    <r>
      <rPr>
        <b/>
        <i/>
        <sz val="12"/>
        <color rgb="FF00B050"/>
        <rFont val="Calibri"/>
        <family val="2"/>
        <charset val="238"/>
        <scheme val="minor"/>
      </rPr>
      <t>/Nový ŠVP 2023/</t>
    </r>
  </si>
  <si>
    <r>
      <t xml:space="preserve">Čítanka pre tretiakov –  PU, 2. časť  </t>
    </r>
    <r>
      <rPr>
        <b/>
        <sz val="12"/>
        <color rgb="FFFF0000"/>
        <rFont val="Calibri"/>
        <family val="2"/>
        <charset val="238"/>
        <scheme val="minor"/>
      </rPr>
      <t xml:space="preserve">NOVINKA </t>
    </r>
    <r>
      <rPr>
        <b/>
        <i/>
        <sz val="12"/>
        <color rgb="FF00B050"/>
        <rFont val="Calibri"/>
        <family val="2"/>
        <charset val="238"/>
        <scheme val="minor"/>
      </rPr>
      <t>/Nový ŠVP 2023/</t>
    </r>
  </si>
  <si>
    <r>
      <t xml:space="preserve">Slovenský jazyk pre druhákov s BODKOU – reformná PU, 1. časť s prílohou  – doplnkovým zošitom </t>
    </r>
    <r>
      <rPr>
        <b/>
        <sz val="12"/>
        <color rgb="FFFF0000"/>
        <rFont val="Calibri"/>
        <family val="2"/>
        <charset val="238"/>
        <scheme val="minor"/>
      </rPr>
      <t>NOVINKA</t>
    </r>
    <r>
      <rPr>
        <b/>
        <i/>
        <sz val="12"/>
        <color rgb="FF00B050"/>
        <rFont val="Calibri"/>
        <family val="2"/>
        <charset val="238"/>
        <scheme val="minor"/>
      </rPr>
      <t xml:space="preserve"> /Nový ŠVP 2023/</t>
    </r>
  </si>
  <si>
    <r>
      <t xml:space="preserve">Slovenský jazyk pre druhákov s BODKOU – reformná PU, 2. časť s prílohou  – doplnkovým zošitom  </t>
    </r>
    <r>
      <rPr>
        <b/>
        <sz val="12"/>
        <color rgb="FFFF0000"/>
        <rFont val="Calibri"/>
        <family val="2"/>
        <charset val="238"/>
        <scheme val="minor"/>
      </rPr>
      <t>NOVINKA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b/>
        <i/>
        <sz val="12"/>
        <color rgb="FF00B050"/>
        <rFont val="Calibri"/>
        <family val="2"/>
        <charset val="238"/>
        <scheme val="minor"/>
      </rPr>
      <t>/Nový ŠVP 2023/</t>
    </r>
  </si>
  <si>
    <r>
      <t xml:space="preserve">Matematika pre 1. ročník ZŠ – SADA (1., 2. časť) VJM </t>
    </r>
    <r>
      <rPr>
        <b/>
        <i/>
        <sz val="12"/>
        <color rgb="FF00B050"/>
        <rFont val="Calibri"/>
        <family val="2"/>
        <charset val="238"/>
        <scheme val="minor"/>
      </rPr>
      <t xml:space="preserve">/Nový ŠVP 2023/ </t>
    </r>
  </si>
  <si>
    <r>
      <t xml:space="preserve">Matematika pre 1. ročník ZŠ – 1. časť VJM </t>
    </r>
    <r>
      <rPr>
        <b/>
        <i/>
        <sz val="12"/>
        <color rgb="FF00B050"/>
        <rFont val="Calibri"/>
        <family val="2"/>
        <charset val="238"/>
        <scheme val="minor"/>
      </rPr>
      <t xml:space="preserve">/Nový ŠVP 2023/  </t>
    </r>
  </si>
  <si>
    <r>
      <t>Matematika pre 1. ročník ZŠ – 2. časť VJM</t>
    </r>
    <r>
      <rPr>
        <b/>
        <i/>
        <sz val="12"/>
        <color rgb="FF00B050"/>
        <rFont val="Calibri"/>
        <family val="2"/>
        <charset val="238"/>
        <scheme val="minor"/>
      </rPr>
      <t xml:space="preserve"> /Nový ŠVP 2023/  </t>
    </r>
  </si>
  <si>
    <r>
      <t>HUPSOV šlabikár – PZ</t>
    </r>
    <r>
      <rPr>
        <b/>
        <i/>
        <sz val="12"/>
        <color rgb="FF00B050"/>
        <rFont val="Calibri"/>
        <family val="2"/>
        <charset val="238"/>
        <scheme val="minor"/>
      </rPr>
      <t xml:space="preserve"> /Nový ŠVP 2023/ </t>
    </r>
  </si>
  <si>
    <t>Príloha k KZ č. 19-2025 ZŠ M.R. Martákovej Nábr. 4. apríla 1936-23 Liptovský Mikuláš obj. 25003890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</si>
</sst>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8"/>
      <color theme="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8"/>
      <color theme="0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2"/>
      <color rgb="FF00B050"/>
      <name val="Calibri"/>
      <family val="2"/>
      <charset val="238"/>
      <scheme val="minor"/>
    </font>
    <font>
      <b/>
      <sz val="12"/>
      <color rgb="FFFF0000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</borders>
  <cellStyleXfs count="1">
    <xf numFmtId="0" fontId="0" fillId="0" borderId="0"/>
  </cellStyleXfs>
  <cellXfs count="36">
    <xf numFmtId="0" fontId="0" fillId="0" borderId="0" xfId="0"/>
    <xf numFmtId="2" fontId="0" fillId="0" borderId="0" xfId="0" applyNumberFormat="1"/>
    <xf numFmtId="2" fontId="1" fillId="0" borderId="0" xfId="0" applyNumberFormat="1" applyFont="1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2" fillId="4" borderId="0" xfId="0" applyFont="1" applyFill="1" applyAlignment="1">
      <alignment vertical="top"/>
    </xf>
    <xf numFmtId="0" fontId="3" fillId="3" borderId="0" xfId="0" applyFont="1" applyFill="1" applyAlignment="1">
      <alignment vertical="top"/>
    </xf>
    <xf numFmtId="2" fontId="0" fillId="0" borderId="2" xfId="0" applyNumberFormat="1" applyBorder="1" applyAlignment="1">
      <alignment vertical="top"/>
    </xf>
    <xf numFmtId="2" fontId="1" fillId="0" borderId="2" xfId="0" applyNumberFormat="1" applyFont="1" applyBorder="1" applyAlignment="1">
      <alignment vertical="top"/>
    </xf>
    <xf numFmtId="2" fontId="9" fillId="6" borderId="5" xfId="0" applyNumberFormat="1" applyFont="1" applyFill="1" applyBorder="1" applyAlignment="1">
      <alignment vertical="top"/>
    </xf>
    <xf numFmtId="2" fontId="5" fillId="6" borderId="5" xfId="0" applyNumberFormat="1" applyFont="1" applyFill="1" applyBorder="1" applyAlignment="1">
      <alignment vertical="top"/>
    </xf>
    <xf numFmtId="0" fontId="3" fillId="4" borderId="0" xfId="0" applyFont="1" applyFill="1" applyAlignment="1">
      <alignment horizontal="center" vertical="top" wrapText="1"/>
    </xf>
    <xf numFmtId="0" fontId="2" fillId="4" borderId="0" xfId="0" applyFont="1" applyFill="1" applyAlignment="1">
      <alignment horizontal="center" vertical="top" wrapText="1"/>
    </xf>
    <xf numFmtId="14" fontId="6" fillId="2" borderId="4" xfId="0" applyNumberFormat="1" applyFont="1" applyFill="1" applyBorder="1" applyAlignment="1">
      <alignment vertical="top"/>
    </xf>
    <xf numFmtId="0" fontId="3" fillId="4" borderId="0" xfId="0" applyFont="1" applyFill="1" applyAlignment="1">
      <alignment vertical="top" wrapText="1"/>
    </xf>
    <xf numFmtId="0" fontId="1" fillId="5" borderId="0" xfId="0" applyFont="1" applyFill="1"/>
    <xf numFmtId="2" fontId="1" fillId="5" borderId="7" xfId="0" applyNumberFormat="1" applyFont="1" applyFill="1" applyBorder="1" applyAlignment="1">
      <alignment vertical="top"/>
    </xf>
    <xf numFmtId="0" fontId="1" fillId="0" borderId="0" xfId="0" applyFont="1"/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14" fillId="0" borderId="0" xfId="0" applyNumberFormat="1" applyFont="1" applyAlignment="1">
      <alignment vertical="top"/>
    </xf>
    <xf numFmtId="2" fontId="8" fillId="0" borderId="0" xfId="0" applyNumberFormat="1" applyFont="1" applyAlignment="1">
      <alignment vertical="top"/>
    </xf>
    <xf numFmtId="0" fontId="14" fillId="7" borderId="0" xfId="0" applyFont="1" applyFill="1" applyAlignment="1" applyProtection="1">
      <alignment vertical="top"/>
      <protection locked="0"/>
    </xf>
    <xf numFmtId="0" fontId="14" fillId="0" borderId="0" xfId="0" applyFont="1" applyAlignment="1">
      <alignment vertical="top" wrapText="1"/>
    </xf>
    <xf numFmtId="2" fontId="14" fillId="8" borderId="0" xfId="0" applyNumberFormat="1" applyFont="1" applyFill="1" applyAlignment="1">
      <alignment vertical="top"/>
    </xf>
    <xf numFmtId="2" fontId="8" fillId="8" borderId="0" xfId="0" applyNumberFormat="1" applyFont="1" applyFill="1" applyAlignment="1">
      <alignment vertical="top"/>
    </xf>
    <xf numFmtId="0" fontId="13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14" fillId="0" borderId="0" xfId="0" applyFont="1" applyAlignment="1">
      <alignment vertical="top" wrapText="1" shrinkToFit="1"/>
    </xf>
    <xf numFmtId="0" fontId="6" fillId="2" borderId="6" xfId="0" applyFont="1" applyFill="1" applyBorder="1" applyAlignment="1">
      <alignment vertical="top"/>
    </xf>
    <xf numFmtId="0" fontId="6" fillId="2" borderId="3" xfId="0" applyFont="1" applyFill="1" applyBorder="1" applyAlignment="1">
      <alignment horizontal="left" vertical="top"/>
    </xf>
    <xf numFmtId="0" fontId="6" fillId="2" borderId="6" xfId="0" applyFont="1" applyFill="1" applyBorder="1" applyAlignment="1">
      <alignment horizontal="left" vertical="top"/>
    </xf>
    <xf numFmtId="0" fontId="6" fillId="2" borderId="6" xfId="0" applyFont="1" applyFill="1" applyBorder="1" applyAlignment="1">
      <alignment horizontal="center" vertical="top"/>
    </xf>
  </cellXfs>
  <cellStyles count="1">
    <cellStyle name="Normálna" xfId="0" builtinId="0"/>
  </cellStyles>
  <dxfs count="28"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Calibri"/>
        <scheme val="minor"/>
      </font>
      <numFmt numFmtId="2" formatCode="0.00"/>
      <fill>
        <patternFill patternType="solid">
          <fgColor indexed="64"/>
          <bgColor theme="9" tint="-0.249977111117893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vertical="top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Calibri"/>
        <scheme val="minor"/>
      </font>
      <numFmt numFmtId="2" formatCode="0.00"/>
      <fill>
        <patternFill patternType="solid">
          <fgColor indexed="64"/>
          <bgColor theme="9" tint="-0.249977111117893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vertical="top" textRotation="0" indent="0" justifyLastLine="0" shrinkToFit="0" readingOrder="0"/>
      <protection locked="1" hidden="0"/>
    </dxf>
    <dxf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vertical="top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name val="Calibri"/>
        <scheme val="minor"/>
      </font>
      <numFmt numFmtId="2" formatCode="0.00"/>
      <alignment vertical="top" textRotation="0" indent="0" justifyLastLine="0" shrinkToFit="0" readingOrder="0"/>
      <protection locked="1" hidden="0"/>
    </dxf>
    <dxf>
      <numFmt numFmtId="2" formatCode="0.00"/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vertical="top" textRotation="0" indent="0" justifyLastLine="0" shrinkToFit="0" readingOrder="0"/>
      <protection locked="1" hidden="0"/>
    </dxf>
    <dxf>
      <numFmt numFmtId="2" formatCode="0.00"/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numFmt numFmtId="2" formatCode="0.00"/>
      <alignment vertical="top" textRotation="0" indent="0" justifyLastLine="0" shrinkToFit="0" readingOrder="0"/>
      <protection locked="1" hidden="0"/>
    </dxf>
    <dxf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general" vertical="top" textRotation="0" wrapText="1" indent="0" justifyLastLine="0" shrinkToFit="0" readingOrder="0"/>
      <protection locked="1" hidden="0"/>
    </dxf>
    <dxf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general" vertical="top" textRotation="0" wrapText="0" indent="0" justifyLastLine="0" shrinkToFit="0" readingOrder="0"/>
      <protection locked="1" hidden="0"/>
    </dxf>
    <dxf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general" vertical="top" textRotation="0" wrapText="0" indent="0" justifyLastLine="0" shrinkToFit="0" readingOrder="0"/>
      <protection locked="1" hidden="0"/>
    </dxf>
    <dxf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general" vertical="top" textRotation="0" wrapText="0" indent="0" justifyLastLine="0" shrinkToFit="0" readingOrder="0"/>
      <protection locked="1" hidden="0"/>
    </dxf>
    <dxf>
      <border>
        <top style="thin">
          <color rgb="FF000000"/>
        </top>
      </border>
    </dxf>
    <dxf>
      <alignment vertical="top" textRotation="0" indent="0" justifyLastLine="0" shrinkToFit="0" readingOrder="0"/>
      <protection locked="1" hidden="0"/>
    </dxf>
    <dxf>
      <border outline="0">
        <left style="thin">
          <color rgb="FF000000"/>
        </left>
        <right style="thin">
          <color rgb="FF000000"/>
        </right>
        <top style="medium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vertical="top" textRotation="0" indent="0" justifyLastLine="0" shrinkToFit="0" readingOrder="0"/>
      <protection locked="1" hidden="0"/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theme="0"/>
        <name val="Calibri"/>
      </font>
      <fill>
        <patternFill patternType="solid">
          <fgColor indexed="64"/>
          <bgColor theme="9" tint="-0.499984740745262"/>
        </patternFill>
      </fill>
      <alignment vertical="top" textRotation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EFF0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uľka132" displayName="Tabuľka132" ref="A2:K185" totalsRowCount="1" headerRowDxfId="27" dataDxfId="25" totalsRowDxfId="23" headerRowBorderDxfId="26" tableBorderDxfId="24" totalsRowBorderDxfId="22">
  <autoFilter ref="A2:K184">
    <filterColumn colId="8">
      <customFilters>
        <customFilter operator="notEqual" val=" "/>
      </customFilters>
    </filterColumn>
  </autoFilter>
  <tableColumns count="11">
    <tableColumn id="1" name="Ročník" dataDxfId="21" totalsRowDxfId="20"/>
    <tableColumn id="2" name="Typ" dataDxfId="19" totalsRowDxfId="18"/>
    <tableColumn id="3" name="Názov " dataDxfId="17" totalsRowDxfId="16"/>
    <tableColumn id="11" name="Príspevok MŠVVaM" dataDxfId="15" totalsRowDxfId="14"/>
    <tableColumn id="4" name="Autori" dataDxfId="13" totalsRowDxfId="12"/>
    <tableColumn id="6" name="Akciová cena v € bez DPH" dataDxfId="11" totalsRowDxfId="10">
      <calculatedColumnFormula>H3/1.05</calculatedColumnFormula>
    </tableColumn>
    <tableColumn id="12" name="DPH 5%/23%*_x000a_v €" dataDxfId="9" totalsRowDxfId="8">
      <calculatedColumnFormula>Tabuľka132[[#This Row],[Akciová cena v € s DPH]]-Tabuľka132[[#This Row],[Akciová cena v € bez DPH]]</calculatedColumnFormula>
    </tableColumn>
    <tableColumn id="7" name="Akciová cena v € s DPH" dataDxfId="7" totalsRowDxfId="6"/>
    <tableColumn id="8" name="Počet_x000a_kusov" dataDxfId="5" totalsRowDxfId="4"/>
    <tableColumn id="9" name="AKCIOVÁ SPOLU  cena _x000a_v € bez DPH" totalsRowFunction="sum" dataDxfId="3" totalsRowDxfId="2">
      <calculatedColumnFormula>I3*F3</calculatedColumnFormula>
    </tableColumn>
    <tableColumn id="10" name="AKCIOVÁ SPOLU cena _x000a_v € s DPH" totalsRowFunction="sum" dataDxfId="1" totalsRowDxfId="0">
      <calculatedColumnFormula>H3*I3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88"/>
  <sheetViews>
    <sheetView tabSelected="1" view="pageLayout" zoomScale="70" zoomScaleNormal="100" zoomScalePageLayoutView="70" workbookViewId="0">
      <selection sqref="A1:E1"/>
    </sheetView>
  </sheetViews>
  <sheetFormatPr defaultColWidth="9.140625" defaultRowHeight="15" x14ac:dyDescent="0.25"/>
  <cols>
    <col min="1" max="1" width="6.85546875" customWidth="1"/>
    <col min="2" max="2" width="18.140625" customWidth="1"/>
    <col min="3" max="3" width="115.42578125" customWidth="1"/>
    <col min="4" max="4" width="11.42578125" customWidth="1"/>
    <col min="5" max="5" width="36.140625" customWidth="1"/>
    <col min="6" max="6" width="12.28515625" style="1" customWidth="1"/>
    <col min="7" max="7" width="13.42578125" style="1" customWidth="1"/>
    <col min="8" max="8" width="13.85546875" style="2" customWidth="1"/>
    <col min="9" max="9" width="9.85546875" customWidth="1"/>
    <col min="10" max="10" width="15" style="1" customWidth="1"/>
    <col min="11" max="11" width="14.7109375" style="2" customWidth="1"/>
  </cols>
  <sheetData>
    <row r="1" spans="1:11" ht="24" thickBot="1" x14ac:dyDescent="0.3">
      <c r="A1" s="33" t="s">
        <v>244</v>
      </c>
      <c r="B1" s="34"/>
      <c r="C1" s="34"/>
      <c r="D1" s="34"/>
      <c r="E1" s="34"/>
      <c r="F1" s="32"/>
      <c r="G1" s="35"/>
      <c r="H1" s="35"/>
      <c r="I1" s="35"/>
      <c r="J1" s="35"/>
      <c r="K1" s="13"/>
    </row>
    <row r="2" spans="1:11" s="6" customFormat="1" ht="45" x14ac:dyDescent="0.25">
      <c r="A2" s="5" t="s">
        <v>40</v>
      </c>
      <c r="B2" s="5" t="s">
        <v>0</v>
      </c>
      <c r="C2" s="5" t="s">
        <v>7</v>
      </c>
      <c r="D2" s="14" t="s">
        <v>131</v>
      </c>
      <c r="E2" s="5" t="s">
        <v>3</v>
      </c>
      <c r="F2" s="11" t="s">
        <v>172</v>
      </c>
      <c r="G2" s="11" t="s">
        <v>168</v>
      </c>
      <c r="H2" s="11" t="s">
        <v>173</v>
      </c>
      <c r="I2" s="12" t="s">
        <v>6</v>
      </c>
      <c r="J2" s="12" t="s">
        <v>174</v>
      </c>
      <c r="K2" s="12" t="s">
        <v>175</v>
      </c>
    </row>
    <row r="3" spans="1:11" s="6" customFormat="1" ht="15.75" hidden="1" x14ac:dyDescent="0.25">
      <c r="A3" s="18" t="s">
        <v>218</v>
      </c>
      <c r="B3" s="19" t="s">
        <v>18</v>
      </c>
      <c r="C3" s="19" t="s">
        <v>217</v>
      </c>
      <c r="D3" s="20" t="s">
        <v>139</v>
      </c>
      <c r="E3" s="19" t="s">
        <v>93</v>
      </c>
      <c r="F3" s="21">
        <f>H3/1.05</f>
        <v>8.1047619047619044</v>
      </c>
      <c r="G3" s="21">
        <f>Tabuľka132[[#This Row],[Akciová cena v € s DPH]]-Tabuľka132[[#This Row],[Akciová cena v € bez DPH]]</f>
        <v>0.4052380952380954</v>
      </c>
      <c r="H3" s="22">
        <v>8.51</v>
      </c>
      <c r="I3" s="23"/>
      <c r="J3" s="21">
        <f>I3*F3</f>
        <v>0</v>
      </c>
      <c r="K3" s="22">
        <f>H3*I3</f>
        <v>0</v>
      </c>
    </row>
    <row r="4" spans="1:11" ht="15" hidden="1" customHeight="1" x14ac:dyDescent="0.25">
      <c r="A4" s="18" t="s">
        <v>1</v>
      </c>
      <c r="B4" s="19" t="s">
        <v>2</v>
      </c>
      <c r="C4" s="19" t="s">
        <v>220</v>
      </c>
      <c r="D4" s="20" t="s">
        <v>138</v>
      </c>
      <c r="E4" s="19" t="s">
        <v>4</v>
      </c>
      <c r="F4" s="21">
        <f t="shared" ref="F4:F33" si="0">H4/1.05</f>
        <v>15.714285714285714</v>
      </c>
      <c r="G4" s="21">
        <f>Tabuľka132[[#This Row],[Akciová cena v € s DPH]]-Tabuľka132[[#This Row],[Akciová cena v € bez DPH]]</f>
        <v>0.78571428571428648</v>
      </c>
      <c r="H4" s="22">
        <v>16.5</v>
      </c>
      <c r="I4" s="23"/>
      <c r="J4" s="21">
        <f>I4*F4</f>
        <v>0</v>
      </c>
      <c r="K4" s="22">
        <f>H4*I4</f>
        <v>0</v>
      </c>
    </row>
    <row r="5" spans="1:11" ht="15.75" hidden="1" x14ac:dyDescent="0.25">
      <c r="A5" s="18" t="s">
        <v>1</v>
      </c>
      <c r="B5" s="19" t="s">
        <v>5</v>
      </c>
      <c r="C5" s="19" t="s">
        <v>221</v>
      </c>
      <c r="D5" s="20" t="s">
        <v>138</v>
      </c>
      <c r="E5" s="19" t="s">
        <v>4</v>
      </c>
      <c r="F5" s="21">
        <f t="shared" si="0"/>
        <v>5.2571428571428562</v>
      </c>
      <c r="G5" s="21">
        <f>Tabuľka132[[#This Row],[Akciová cena v € s DPH]]-Tabuľka132[[#This Row],[Akciová cena v € bez DPH]]</f>
        <v>0.26285714285714334</v>
      </c>
      <c r="H5" s="22">
        <v>5.52</v>
      </c>
      <c r="I5" s="23"/>
      <c r="J5" s="21">
        <f>I5*F5</f>
        <v>0</v>
      </c>
      <c r="K5" s="22">
        <f>H5*I5</f>
        <v>0</v>
      </c>
    </row>
    <row r="6" spans="1:11" ht="15.75" hidden="1" x14ac:dyDescent="0.25">
      <c r="A6" s="18" t="s">
        <v>1</v>
      </c>
      <c r="B6" s="19" t="s">
        <v>5</v>
      </c>
      <c r="C6" s="19" t="s">
        <v>222</v>
      </c>
      <c r="D6" s="20" t="s">
        <v>138</v>
      </c>
      <c r="E6" s="19" t="s">
        <v>4</v>
      </c>
      <c r="F6" s="21">
        <f t="shared" si="0"/>
        <v>5.2571428571428562</v>
      </c>
      <c r="G6" s="21">
        <f>Tabuľka132[[#This Row],[Akciová cena v € s DPH]]-Tabuľka132[[#This Row],[Akciová cena v € bez DPH]]</f>
        <v>0.26285714285714334</v>
      </c>
      <c r="H6" s="22">
        <v>5.52</v>
      </c>
      <c r="I6" s="23"/>
      <c r="J6" s="21">
        <f>I6*F6</f>
        <v>0</v>
      </c>
      <c r="K6" s="22">
        <f>H6*I6</f>
        <v>0</v>
      </c>
    </row>
    <row r="7" spans="1:11" ht="15.75" hidden="1" x14ac:dyDescent="0.25">
      <c r="A7" s="18" t="s">
        <v>1</v>
      </c>
      <c r="B7" s="19" t="s">
        <v>5</v>
      </c>
      <c r="C7" s="19" t="s">
        <v>243</v>
      </c>
      <c r="D7" s="20" t="s">
        <v>138</v>
      </c>
      <c r="E7" s="19" t="s">
        <v>4</v>
      </c>
      <c r="F7" s="21">
        <f t="shared" si="0"/>
        <v>5.2571428571428562</v>
      </c>
      <c r="G7" s="21">
        <f>Tabuľka132[[#This Row],[Akciová cena v € s DPH]]-Tabuľka132[[#This Row],[Akciová cena v € bez DPH]]</f>
        <v>0.26285714285714334</v>
      </c>
      <c r="H7" s="22">
        <v>5.52</v>
      </c>
      <c r="I7" s="23"/>
      <c r="J7" s="21">
        <f t="shared" ref="J7:J80" si="1">I7*F7</f>
        <v>0</v>
      </c>
      <c r="K7" s="22">
        <f t="shared" ref="K7:K80" si="2">H7*I7</f>
        <v>0</v>
      </c>
    </row>
    <row r="8" spans="1:11" ht="14.45" hidden="1" customHeight="1" x14ac:dyDescent="0.25">
      <c r="A8" s="18" t="s">
        <v>1</v>
      </c>
      <c r="B8" s="19" t="s">
        <v>5</v>
      </c>
      <c r="C8" s="24" t="s">
        <v>69</v>
      </c>
      <c r="D8" s="20" t="s">
        <v>138</v>
      </c>
      <c r="E8" s="24" t="s">
        <v>4</v>
      </c>
      <c r="F8" s="21">
        <f t="shared" si="0"/>
        <v>6.5714285714285712</v>
      </c>
      <c r="G8" s="21">
        <f>Tabuľka132[[#This Row],[Akciová cena v € s DPH]]-Tabuľka132[[#This Row],[Akciová cena v € bez DPH]]</f>
        <v>0.32857142857142918</v>
      </c>
      <c r="H8" s="22">
        <v>6.9</v>
      </c>
      <c r="I8" s="23"/>
      <c r="J8" s="21">
        <f t="shared" si="1"/>
        <v>0</v>
      </c>
      <c r="K8" s="22">
        <f t="shared" si="2"/>
        <v>0</v>
      </c>
    </row>
    <row r="9" spans="1:11" ht="14.45" hidden="1" customHeight="1" x14ac:dyDescent="0.25">
      <c r="A9" s="18" t="s">
        <v>1</v>
      </c>
      <c r="B9" s="19" t="s">
        <v>169</v>
      </c>
      <c r="C9" s="19" t="s">
        <v>126</v>
      </c>
      <c r="D9" s="20" t="s">
        <v>139</v>
      </c>
      <c r="E9" s="24" t="s">
        <v>93</v>
      </c>
      <c r="F9" s="21">
        <f>H9/1.05</f>
        <v>8.0095238095238095</v>
      </c>
      <c r="G9" s="21">
        <f>Tabuľka132[[#This Row],[Akciová cena v € s DPH]]-Tabuľka132[[#This Row],[Akciová cena v € bez DPH]]</f>
        <v>0.40047619047619065</v>
      </c>
      <c r="H9" s="22">
        <v>8.41</v>
      </c>
      <c r="I9" s="23"/>
      <c r="J9" s="21">
        <f>I9*F9</f>
        <v>0</v>
      </c>
      <c r="K9" s="22">
        <f>H9*I9</f>
        <v>0</v>
      </c>
    </row>
    <row r="10" spans="1:11" ht="14.45" hidden="1" customHeight="1" x14ac:dyDescent="0.25">
      <c r="A10" s="18" t="s">
        <v>1</v>
      </c>
      <c r="B10" s="19" t="s">
        <v>124</v>
      </c>
      <c r="C10" s="19" t="s">
        <v>127</v>
      </c>
      <c r="D10" s="20" t="s">
        <v>139</v>
      </c>
      <c r="E10" s="24" t="s">
        <v>93</v>
      </c>
      <c r="F10" s="21">
        <f>H10/1.23</f>
        <v>8.6585365853658534</v>
      </c>
      <c r="G10" s="25">
        <f>Tabuľka132[[#This Row],[Akciová cena v € s DPH]]-Tabuľka132[[#This Row],[Akciová cena v € bez DPH]]</f>
        <v>1.991463414634147</v>
      </c>
      <c r="H10" s="26">
        <v>10.65</v>
      </c>
      <c r="I10" s="23"/>
      <c r="J10" s="21">
        <f>I10*F10</f>
        <v>0</v>
      </c>
      <c r="K10" s="22">
        <f>H10*I10</f>
        <v>0</v>
      </c>
    </row>
    <row r="11" spans="1:11" ht="15" hidden="1" customHeight="1" x14ac:dyDescent="0.25">
      <c r="A11" s="18" t="s">
        <v>1</v>
      </c>
      <c r="B11" s="19" t="s">
        <v>2</v>
      </c>
      <c r="C11" s="19" t="s">
        <v>213</v>
      </c>
      <c r="D11" s="20" t="s">
        <v>138</v>
      </c>
      <c r="E11" s="24" t="s">
        <v>9</v>
      </c>
      <c r="F11" s="21">
        <f t="shared" si="0"/>
        <v>15.714285714285714</v>
      </c>
      <c r="G11" s="21">
        <f>Tabuľka132[[#This Row],[Akciová cena v € s DPH]]-Tabuľka132[[#This Row],[Akciová cena v € bez DPH]]</f>
        <v>0.78571428571428648</v>
      </c>
      <c r="H11" s="22">
        <v>16.5</v>
      </c>
      <c r="I11" s="23"/>
      <c r="J11" s="21">
        <f t="shared" si="1"/>
        <v>0</v>
      </c>
      <c r="K11" s="22">
        <f t="shared" si="2"/>
        <v>0</v>
      </c>
    </row>
    <row r="12" spans="1:11" ht="15.75" hidden="1" x14ac:dyDescent="0.25">
      <c r="A12" s="18" t="s">
        <v>1</v>
      </c>
      <c r="B12" s="19" t="s">
        <v>5</v>
      </c>
      <c r="C12" s="19" t="s">
        <v>214</v>
      </c>
      <c r="D12" s="20" t="s">
        <v>138</v>
      </c>
      <c r="E12" s="24" t="s">
        <v>9</v>
      </c>
      <c r="F12" s="21">
        <f t="shared" si="0"/>
        <v>5.2571428571428562</v>
      </c>
      <c r="G12" s="21">
        <f>Tabuľka132[[#This Row],[Akciová cena v € s DPH]]-Tabuľka132[[#This Row],[Akciová cena v € bez DPH]]</f>
        <v>0.26285714285714334</v>
      </c>
      <c r="H12" s="22">
        <v>5.52</v>
      </c>
      <c r="I12" s="23"/>
      <c r="J12" s="21">
        <f t="shared" si="1"/>
        <v>0</v>
      </c>
      <c r="K12" s="22">
        <f t="shared" si="2"/>
        <v>0</v>
      </c>
    </row>
    <row r="13" spans="1:11" ht="15.75" hidden="1" x14ac:dyDescent="0.25">
      <c r="A13" s="18" t="s">
        <v>1</v>
      </c>
      <c r="B13" s="19" t="s">
        <v>5</v>
      </c>
      <c r="C13" s="19" t="s">
        <v>215</v>
      </c>
      <c r="D13" s="20" t="s">
        <v>138</v>
      </c>
      <c r="E13" s="24" t="s">
        <v>9</v>
      </c>
      <c r="F13" s="21">
        <f t="shared" si="0"/>
        <v>5.2571428571428562</v>
      </c>
      <c r="G13" s="21">
        <f>Tabuľka132[[#This Row],[Akciová cena v € s DPH]]-Tabuľka132[[#This Row],[Akciová cena v € bez DPH]]</f>
        <v>0.26285714285714334</v>
      </c>
      <c r="H13" s="22">
        <v>5.52</v>
      </c>
      <c r="I13" s="23"/>
      <c r="J13" s="21">
        <f t="shared" si="1"/>
        <v>0</v>
      </c>
      <c r="K13" s="22">
        <f t="shared" si="2"/>
        <v>0</v>
      </c>
    </row>
    <row r="14" spans="1:11" ht="15.75" hidden="1" x14ac:dyDescent="0.25">
      <c r="A14" s="18" t="s">
        <v>1</v>
      </c>
      <c r="B14" s="19" t="s">
        <v>5</v>
      </c>
      <c r="C14" s="19" t="s">
        <v>216</v>
      </c>
      <c r="D14" s="20" t="s">
        <v>138</v>
      </c>
      <c r="E14" s="24" t="s">
        <v>9</v>
      </c>
      <c r="F14" s="21">
        <f t="shared" si="0"/>
        <v>5.2571428571428562</v>
      </c>
      <c r="G14" s="21">
        <f>Tabuľka132[[#This Row],[Akciová cena v € s DPH]]-Tabuľka132[[#This Row],[Akciová cena v € bez DPH]]</f>
        <v>0.26285714285714334</v>
      </c>
      <c r="H14" s="22">
        <v>5.52</v>
      </c>
      <c r="I14" s="23"/>
      <c r="J14" s="21">
        <f t="shared" si="1"/>
        <v>0</v>
      </c>
      <c r="K14" s="22">
        <f t="shared" si="2"/>
        <v>0</v>
      </c>
    </row>
    <row r="15" spans="1:11" ht="15.75" hidden="1" x14ac:dyDescent="0.25">
      <c r="A15" s="18" t="s">
        <v>1</v>
      </c>
      <c r="B15" s="19" t="s">
        <v>5</v>
      </c>
      <c r="C15" s="19" t="s">
        <v>51</v>
      </c>
      <c r="D15" s="20" t="s">
        <v>138</v>
      </c>
      <c r="E15" s="24" t="s">
        <v>9</v>
      </c>
      <c r="F15" s="21">
        <f t="shared" si="0"/>
        <v>3.4285714285714284</v>
      </c>
      <c r="G15" s="21">
        <f>Tabuľka132[[#This Row],[Akciová cena v € s DPH]]-Tabuľka132[[#This Row],[Akciová cena v € bez DPH]]</f>
        <v>0.17142857142857171</v>
      </c>
      <c r="H15" s="22">
        <v>3.6</v>
      </c>
      <c r="I15" s="23"/>
      <c r="J15" s="21">
        <f t="shared" si="1"/>
        <v>0</v>
      </c>
      <c r="K15" s="22">
        <f t="shared" si="2"/>
        <v>0</v>
      </c>
    </row>
    <row r="16" spans="1:11" ht="15.75" hidden="1" x14ac:dyDescent="0.25">
      <c r="A16" s="18" t="s">
        <v>1</v>
      </c>
      <c r="B16" s="19" t="s">
        <v>5</v>
      </c>
      <c r="C16" s="19" t="s">
        <v>68</v>
      </c>
      <c r="D16" s="20" t="s">
        <v>138</v>
      </c>
      <c r="E16" s="24" t="s">
        <v>9</v>
      </c>
      <c r="F16" s="21">
        <f t="shared" si="0"/>
        <v>6.5714285714285712</v>
      </c>
      <c r="G16" s="21">
        <f>Tabuľka132[[#This Row],[Akciová cena v € s DPH]]-Tabuľka132[[#This Row],[Akciová cena v € bez DPH]]</f>
        <v>0.32857142857142918</v>
      </c>
      <c r="H16" s="22">
        <v>6.9</v>
      </c>
      <c r="I16" s="23"/>
      <c r="J16" s="21">
        <f>I16*F16</f>
        <v>0</v>
      </c>
      <c r="K16" s="22">
        <f t="shared" ref="K16:K20" si="3">H16*I16</f>
        <v>0</v>
      </c>
    </row>
    <row r="17" spans="1:11" ht="15.75" hidden="1" x14ac:dyDescent="0.25">
      <c r="A17" s="18" t="s">
        <v>1</v>
      </c>
      <c r="B17" s="19" t="s">
        <v>169</v>
      </c>
      <c r="C17" s="19" t="s">
        <v>125</v>
      </c>
      <c r="D17" s="20" t="s">
        <v>139</v>
      </c>
      <c r="E17" s="24" t="s">
        <v>93</v>
      </c>
      <c r="F17" s="21">
        <f>H17/1.05</f>
        <v>8.0095238095238095</v>
      </c>
      <c r="G17" s="21">
        <f>Tabuľka132[[#This Row],[Akciová cena v € s DPH]]-Tabuľka132[[#This Row],[Akciová cena v € bez DPH]]</f>
        <v>0.40047619047619065</v>
      </c>
      <c r="H17" s="22">
        <v>8.41</v>
      </c>
      <c r="I17" s="23"/>
      <c r="J17" s="21">
        <f>I17*F17</f>
        <v>0</v>
      </c>
      <c r="K17" s="22">
        <f t="shared" si="3"/>
        <v>0</v>
      </c>
    </row>
    <row r="18" spans="1:11" ht="15.75" hidden="1" x14ac:dyDescent="0.25">
      <c r="A18" s="18" t="s">
        <v>1</v>
      </c>
      <c r="B18" s="19" t="s">
        <v>124</v>
      </c>
      <c r="C18" s="19" t="s">
        <v>128</v>
      </c>
      <c r="D18" s="20" t="s">
        <v>139</v>
      </c>
      <c r="E18" s="24" t="s">
        <v>93</v>
      </c>
      <c r="F18" s="21">
        <f>H18/1.23</f>
        <v>8.6585365853658534</v>
      </c>
      <c r="G18" s="25">
        <f>Tabuľka132[[#This Row],[Akciová cena v € s DPH]]-Tabuľka132[[#This Row],[Akciová cena v € bez DPH]]</f>
        <v>1.991463414634147</v>
      </c>
      <c r="H18" s="26">
        <v>10.65</v>
      </c>
      <c r="I18" s="23"/>
      <c r="J18" s="21">
        <f>I18*F18</f>
        <v>0</v>
      </c>
      <c r="K18" s="22">
        <f t="shared" si="3"/>
        <v>0</v>
      </c>
    </row>
    <row r="19" spans="1:11" ht="15.75" hidden="1" x14ac:dyDescent="0.25">
      <c r="A19" s="18" t="s">
        <v>1</v>
      </c>
      <c r="B19" s="19" t="s">
        <v>5</v>
      </c>
      <c r="C19" s="19" t="s">
        <v>89</v>
      </c>
      <c r="D19" s="20" t="s">
        <v>138</v>
      </c>
      <c r="E19" s="24" t="s">
        <v>93</v>
      </c>
      <c r="F19" s="21">
        <f t="shared" si="0"/>
        <v>1.4285714285714286</v>
      </c>
      <c r="G19" s="21">
        <f>Tabuľka132[[#This Row],[Akciová cena v € s DPH]]-Tabuľka132[[#This Row],[Akciová cena v € bez DPH]]</f>
        <v>7.1428571428571397E-2</v>
      </c>
      <c r="H19" s="22">
        <v>1.5</v>
      </c>
      <c r="I19" s="23"/>
      <c r="J19" s="21">
        <f t="shared" si="1"/>
        <v>0</v>
      </c>
      <c r="K19" s="22">
        <f t="shared" si="3"/>
        <v>0</v>
      </c>
    </row>
    <row r="20" spans="1:11" ht="15.75" hidden="1" x14ac:dyDescent="0.25">
      <c r="A20" s="18" t="s">
        <v>1</v>
      </c>
      <c r="B20" s="19" t="s">
        <v>5</v>
      </c>
      <c r="C20" s="19" t="s">
        <v>123</v>
      </c>
      <c r="D20" s="20" t="s">
        <v>139</v>
      </c>
      <c r="E20" s="24" t="s">
        <v>93</v>
      </c>
      <c r="F20" s="21">
        <f t="shared" si="0"/>
        <v>0.94285714285714284</v>
      </c>
      <c r="G20" s="21">
        <f>Tabuľka132[[#This Row],[Akciová cena v € s DPH]]-Tabuľka132[[#This Row],[Akciová cena v € bez DPH]]</f>
        <v>4.7142857142857153E-2</v>
      </c>
      <c r="H20" s="22">
        <v>0.99</v>
      </c>
      <c r="I20" s="23"/>
      <c r="J20" s="21">
        <f>I20*F20</f>
        <v>0</v>
      </c>
      <c r="K20" s="22">
        <f t="shared" si="3"/>
        <v>0</v>
      </c>
    </row>
    <row r="21" spans="1:11" ht="15.75" hidden="1" x14ac:dyDescent="0.25">
      <c r="A21" s="18" t="s">
        <v>1</v>
      </c>
      <c r="B21" s="19" t="s">
        <v>5</v>
      </c>
      <c r="C21" s="19" t="s">
        <v>70</v>
      </c>
      <c r="D21" s="20" t="s">
        <v>138</v>
      </c>
      <c r="E21" s="24" t="s">
        <v>71</v>
      </c>
      <c r="F21" s="21">
        <f t="shared" si="0"/>
        <v>1.7142857142857142</v>
      </c>
      <c r="G21" s="21">
        <f>Tabuľka132[[#This Row],[Akciová cena v € s DPH]]-Tabuľka132[[#This Row],[Akciová cena v € bez DPH]]</f>
        <v>8.5714285714285854E-2</v>
      </c>
      <c r="H21" s="22">
        <v>1.8</v>
      </c>
      <c r="I21" s="23"/>
      <c r="J21" s="21">
        <f t="shared" si="1"/>
        <v>0</v>
      </c>
      <c r="K21" s="22">
        <f t="shared" si="2"/>
        <v>0</v>
      </c>
    </row>
    <row r="22" spans="1:11" ht="15.75" hidden="1" x14ac:dyDescent="0.25">
      <c r="A22" s="18" t="s">
        <v>1</v>
      </c>
      <c r="B22" s="19" t="s">
        <v>5</v>
      </c>
      <c r="C22" s="19" t="s">
        <v>72</v>
      </c>
      <c r="D22" s="20" t="s">
        <v>138</v>
      </c>
      <c r="E22" s="24" t="s">
        <v>73</v>
      </c>
      <c r="F22" s="21">
        <f t="shared" si="0"/>
        <v>1.7142857142857142</v>
      </c>
      <c r="G22" s="21">
        <f>Tabuľka132[[#This Row],[Akciová cena v € s DPH]]-Tabuľka132[[#This Row],[Akciová cena v € bez DPH]]</f>
        <v>8.5714285714285854E-2</v>
      </c>
      <c r="H22" s="22">
        <v>1.8</v>
      </c>
      <c r="I22" s="23"/>
      <c r="J22" s="21">
        <f t="shared" si="1"/>
        <v>0</v>
      </c>
      <c r="K22" s="22">
        <f t="shared" si="2"/>
        <v>0</v>
      </c>
    </row>
    <row r="23" spans="1:11" ht="15.75" hidden="1" x14ac:dyDescent="0.25">
      <c r="A23" s="18" t="s">
        <v>1</v>
      </c>
      <c r="B23" s="18" t="s">
        <v>5</v>
      </c>
      <c r="C23" s="18" t="s">
        <v>108</v>
      </c>
      <c r="D23" s="27" t="s">
        <v>138</v>
      </c>
      <c r="E23" s="24" t="s">
        <v>109</v>
      </c>
      <c r="F23" s="21">
        <f t="shared" si="0"/>
        <v>1.7142857142857142</v>
      </c>
      <c r="G23" s="21">
        <f>Tabuľka132[[#This Row],[Akciová cena v € s DPH]]-Tabuľka132[[#This Row],[Akciová cena v € bez DPH]]</f>
        <v>8.5714285714285854E-2</v>
      </c>
      <c r="H23" s="22">
        <v>1.8</v>
      </c>
      <c r="I23" s="23"/>
      <c r="J23" s="21">
        <f t="shared" ref="J23:J28" si="4">I23*F23</f>
        <v>0</v>
      </c>
      <c r="K23" s="22">
        <f t="shared" ref="K23:K28" si="5">H23*I23</f>
        <v>0</v>
      </c>
    </row>
    <row r="24" spans="1:11" ht="14.25" hidden="1" customHeight="1" x14ac:dyDescent="0.25">
      <c r="A24" s="18" t="s">
        <v>1</v>
      </c>
      <c r="B24" s="18" t="s">
        <v>5</v>
      </c>
      <c r="C24" s="18" t="s">
        <v>129</v>
      </c>
      <c r="D24" s="27" t="s">
        <v>139</v>
      </c>
      <c r="E24" s="24" t="s">
        <v>130</v>
      </c>
      <c r="F24" s="21">
        <f t="shared" si="0"/>
        <v>1.6666666666666665</v>
      </c>
      <c r="G24" s="21">
        <f>Tabuľka132[[#This Row],[Akciová cena v € s DPH]]-Tabuľka132[[#This Row],[Akciová cena v € bez DPH]]</f>
        <v>8.3333333333333481E-2</v>
      </c>
      <c r="H24" s="22">
        <v>1.75</v>
      </c>
      <c r="I24" s="23"/>
      <c r="J24" s="21">
        <f t="shared" si="4"/>
        <v>0</v>
      </c>
      <c r="K24" s="22">
        <f t="shared" si="5"/>
        <v>0</v>
      </c>
    </row>
    <row r="25" spans="1:11" ht="15" hidden="1" customHeight="1" x14ac:dyDescent="0.25">
      <c r="A25" s="18" t="s">
        <v>1</v>
      </c>
      <c r="B25" s="18" t="s">
        <v>2</v>
      </c>
      <c r="C25" s="18" t="s">
        <v>223</v>
      </c>
      <c r="D25" s="27" t="s">
        <v>138</v>
      </c>
      <c r="E25" s="24" t="s">
        <v>177</v>
      </c>
      <c r="F25" s="21">
        <f>H25/1.05</f>
        <v>9.4285714285714288</v>
      </c>
      <c r="G25" s="21">
        <f>Tabuľka132[[#This Row],[Akciová cena v € s DPH]]-Tabuľka132[[#This Row],[Akciová cena v € bez DPH]]</f>
        <v>0.47142857142857153</v>
      </c>
      <c r="H25" s="22">
        <v>9.9</v>
      </c>
      <c r="I25" s="23"/>
      <c r="J25" s="21">
        <f t="shared" si="4"/>
        <v>0</v>
      </c>
      <c r="K25" s="22">
        <f t="shared" si="5"/>
        <v>0</v>
      </c>
    </row>
    <row r="26" spans="1:11" ht="16.5" hidden="1" customHeight="1" x14ac:dyDescent="0.25">
      <c r="A26" s="18" t="s">
        <v>1</v>
      </c>
      <c r="B26" s="18" t="s">
        <v>5</v>
      </c>
      <c r="C26" s="18" t="s">
        <v>224</v>
      </c>
      <c r="D26" s="27" t="s">
        <v>138</v>
      </c>
      <c r="E26" s="24" t="s">
        <v>177</v>
      </c>
      <c r="F26" s="21">
        <f>H26/1.05</f>
        <v>3.1904761904761902</v>
      </c>
      <c r="G26" s="21">
        <f>Tabuľka132[[#This Row],[Akciová cena v € s DPH]]-Tabuľka132[[#This Row],[Akciová cena v € bez DPH]]</f>
        <v>0.15952380952380985</v>
      </c>
      <c r="H26" s="22">
        <v>3.35</v>
      </c>
      <c r="I26" s="23"/>
      <c r="J26" s="21">
        <f t="shared" si="4"/>
        <v>0</v>
      </c>
      <c r="K26" s="22">
        <f t="shared" si="5"/>
        <v>0</v>
      </c>
    </row>
    <row r="27" spans="1:11" ht="17.25" hidden="1" customHeight="1" x14ac:dyDescent="0.25">
      <c r="A27" s="18" t="s">
        <v>1</v>
      </c>
      <c r="B27" s="18" t="s">
        <v>5</v>
      </c>
      <c r="C27" s="18" t="s">
        <v>225</v>
      </c>
      <c r="D27" s="27" t="s">
        <v>138</v>
      </c>
      <c r="E27" s="24" t="s">
        <v>177</v>
      </c>
      <c r="F27" s="21">
        <f>H27/1.05</f>
        <v>3.1904761904761902</v>
      </c>
      <c r="G27" s="21">
        <f>Tabuľka132[[#This Row],[Akciová cena v € s DPH]]-Tabuľka132[[#This Row],[Akciová cena v € bez DPH]]</f>
        <v>0.15952380952380985</v>
      </c>
      <c r="H27" s="22">
        <v>3.35</v>
      </c>
      <c r="I27" s="23"/>
      <c r="J27" s="21">
        <f t="shared" si="4"/>
        <v>0</v>
      </c>
      <c r="K27" s="22">
        <f t="shared" si="5"/>
        <v>0</v>
      </c>
    </row>
    <row r="28" spans="1:11" ht="16.149999999999999" hidden="1" customHeight="1" x14ac:dyDescent="0.25">
      <c r="A28" s="18" t="s">
        <v>1</v>
      </c>
      <c r="B28" s="18" t="s">
        <v>5</v>
      </c>
      <c r="C28" s="18" t="s">
        <v>226</v>
      </c>
      <c r="D28" s="27" t="s">
        <v>138</v>
      </c>
      <c r="E28" s="24" t="s">
        <v>177</v>
      </c>
      <c r="F28" s="21">
        <f>H28/1.05</f>
        <v>3.1904761904761902</v>
      </c>
      <c r="G28" s="21">
        <f>Tabuľka132[[#This Row],[Akciová cena v € s DPH]]-Tabuľka132[[#This Row],[Akciová cena v € bez DPH]]</f>
        <v>0.15952380952380985</v>
      </c>
      <c r="H28" s="22">
        <v>3.35</v>
      </c>
      <c r="I28" s="23"/>
      <c r="J28" s="21">
        <f t="shared" si="4"/>
        <v>0</v>
      </c>
      <c r="K28" s="22">
        <f t="shared" si="5"/>
        <v>0</v>
      </c>
    </row>
    <row r="29" spans="1:11" ht="16.5" hidden="1" customHeight="1" x14ac:dyDescent="0.25">
      <c r="A29" s="18" t="s">
        <v>1</v>
      </c>
      <c r="B29" s="19" t="s">
        <v>18</v>
      </c>
      <c r="C29" s="19" t="s">
        <v>106</v>
      </c>
      <c r="D29" s="20" t="s">
        <v>138</v>
      </c>
      <c r="E29" s="24" t="s">
        <v>17</v>
      </c>
      <c r="F29" s="21">
        <f t="shared" si="0"/>
        <v>8</v>
      </c>
      <c r="G29" s="21">
        <f>Tabuľka132[[#This Row],[Akciová cena v € s DPH]]-Tabuľka132[[#This Row],[Akciová cena v € bez DPH]]</f>
        <v>0.40000000000000036</v>
      </c>
      <c r="H29" s="22">
        <v>8.4</v>
      </c>
      <c r="I29" s="23"/>
      <c r="J29" s="21">
        <f t="shared" si="1"/>
        <v>0</v>
      </c>
      <c r="K29" s="22">
        <f t="shared" si="2"/>
        <v>0</v>
      </c>
    </row>
    <row r="30" spans="1:11" ht="15.75" customHeight="1" x14ac:dyDescent="0.25">
      <c r="A30" s="18" t="s">
        <v>1</v>
      </c>
      <c r="B30" s="19" t="s">
        <v>5</v>
      </c>
      <c r="C30" s="19" t="s">
        <v>10</v>
      </c>
      <c r="D30" s="20" t="s">
        <v>138</v>
      </c>
      <c r="E30" s="24" t="s">
        <v>17</v>
      </c>
      <c r="F30" s="21">
        <f t="shared" si="0"/>
        <v>4.019047619047619</v>
      </c>
      <c r="G30" s="21">
        <f>Tabuľka132[[#This Row],[Akciová cena v € s DPH]]-Tabuľka132[[#This Row],[Akciová cena v € bez DPH]]</f>
        <v>0.20095238095238077</v>
      </c>
      <c r="H30" s="22">
        <v>4.22</v>
      </c>
      <c r="I30" s="23">
        <v>64</v>
      </c>
      <c r="J30" s="21">
        <f t="shared" si="1"/>
        <v>257.21904761904761</v>
      </c>
      <c r="K30" s="22">
        <f t="shared" si="2"/>
        <v>270.08</v>
      </c>
    </row>
    <row r="31" spans="1:11" ht="15.75" x14ac:dyDescent="0.25">
      <c r="A31" s="18" t="s">
        <v>1</v>
      </c>
      <c r="B31" s="19" t="s">
        <v>5</v>
      </c>
      <c r="C31" s="19" t="s">
        <v>11</v>
      </c>
      <c r="D31" s="20" t="s">
        <v>138</v>
      </c>
      <c r="E31" s="24" t="s">
        <v>17</v>
      </c>
      <c r="F31" s="21">
        <f t="shared" si="0"/>
        <v>4.019047619047619</v>
      </c>
      <c r="G31" s="21">
        <f>Tabuľka132[[#This Row],[Akciová cena v € s DPH]]-Tabuľka132[[#This Row],[Akciová cena v € bez DPH]]</f>
        <v>0.20095238095238077</v>
      </c>
      <c r="H31" s="22">
        <v>4.22</v>
      </c>
      <c r="I31" s="23">
        <v>64</v>
      </c>
      <c r="J31" s="21">
        <f t="shared" si="1"/>
        <v>257.21904761904761</v>
      </c>
      <c r="K31" s="22">
        <f t="shared" si="2"/>
        <v>270.08</v>
      </c>
    </row>
    <row r="32" spans="1:11" ht="15.75" hidden="1" x14ac:dyDescent="0.25">
      <c r="A32" s="18" t="s">
        <v>1</v>
      </c>
      <c r="B32" s="19" t="s">
        <v>5</v>
      </c>
      <c r="C32" s="19" t="s">
        <v>41</v>
      </c>
      <c r="D32" s="20" t="s">
        <v>138</v>
      </c>
      <c r="E32" s="24" t="s">
        <v>17</v>
      </c>
      <c r="F32" s="21">
        <f t="shared" si="0"/>
        <v>3.5714285714285712</v>
      </c>
      <c r="G32" s="21">
        <f>Tabuľka132[[#This Row],[Akciová cena v € s DPH]]-Tabuľka132[[#This Row],[Akciová cena v € bez DPH]]</f>
        <v>0.17857142857142883</v>
      </c>
      <c r="H32" s="22">
        <v>3.75</v>
      </c>
      <c r="I32" s="23"/>
      <c r="J32" s="21">
        <f t="shared" ref="J32:J36" si="6">I32*F32</f>
        <v>0</v>
      </c>
      <c r="K32" s="22">
        <f t="shared" ref="K32:K36" si="7">H32*I32</f>
        <v>0</v>
      </c>
    </row>
    <row r="33" spans="1:11" ht="15.75" hidden="1" x14ac:dyDescent="0.25">
      <c r="A33" s="18" t="s">
        <v>1</v>
      </c>
      <c r="B33" s="19" t="s">
        <v>5</v>
      </c>
      <c r="C33" s="28" t="s">
        <v>74</v>
      </c>
      <c r="D33" s="29" t="s">
        <v>138</v>
      </c>
      <c r="E33" s="24" t="s">
        <v>17</v>
      </c>
      <c r="F33" s="21">
        <f t="shared" si="0"/>
        <v>1.4285714285714286</v>
      </c>
      <c r="G33" s="21">
        <f>Tabuľka132[[#This Row],[Akciová cena v € s DPH]]-Tabuľka132[[#This Row],[Akciová cena v € bez DPH]]</f>
        <v>7.1428571428571397E-2</v>
      </c>
      <c r="H33" s="22">
        <v>1.5</v>
      </c>
      <c r="I33" s="23"/>
      <c r="J33" s="21">
        <f t="shared" si="6"/>
        <v>0</v>
      </c>
      <c r="K33" s="22">
        <f t="shared" si="7"/>
        <v>0</v>
      </c>
    </row>
    <row r="34" spans="1:11" ht="15.75" hidden="1" customHeight="1" x14ac:dyDescent="0.25">
      <c r="A34" s="18" t="s">
        <v>1</v>
      </c>
      <c r="B34" s="19" t="s">
        <v>18</v>
      </c>
      <c r="C34" s="19" t="s">
        <v>105</v>
      </c>
      <c r="D34" s="20" t="s">
        <v>138</v>
      </c>
      <c r="E34" s="24" t="s">
        <v>17</v>
      </c>
      <c r="F34" s="21">
        <f t="shared" ref="F34:F86" si="8">H34/1.05</f>
        <v>6.5523809523809522</v>
      </c>
      <c r="G34" s="21">
        <f>Tabuľka132[[#This Row],[Akciová cena v € s DPH]]-Tabuľka132[[#This Row],[Akciová cena v € bez DPH]]</f>
        <v>0.3276190476190477</v>
      </c>
      <c r="H34" s="22">
        <v>6.88</v>
      </c>
      <c r="I34" s="23"/>
      <c r="J34" s="21">
        <f t="shared" si="6"/>
        <v>0</v>
      </c>
      <c r="K34" s="22">
        <f t="shared" si="7"/>
        <v>0</v>
      </c>
    </row>
    <row r="35" spans="1:11" ht="15.75" hidden="1" x14ac:dyDescent="0.25">
      <c r="A35" s="18" t="s">
        <v>1</v>
      </c>
      <c r="B35" s="19" t="s">
        <v>5</v>
      </c>
      <c r="C35" s="19" t="s">
        <v>90</v>
      </c>
      <c r="D35" s="20" t="s">
        <v>138</v>
      </c>
      <c r="E35" s="24" t="s">
        <v>17</v>
      </c>
      <c r="F35" s="21">
        <f t="shared" si="8"/>
        <v>3.304761904761905</v>
      </c>
      <c r="G35" s="21">
        <f>Tabuľka132[[#This Row],[Akciová cena v € s DPH]]-Tabuľka132[[#This Row],[Akciová cena v € bez DPH]]</f>
        <v>0.16523809523809518</v>
      </c>
      <c r="H35" s="22">
        <v>3.47</v>
      </c>
      <c r="I35" s="23"/>
      <c r="J35" s="21">
        <f t="shared" si="6"/>
        <v>0</v>
      </c>
      <c r="K35" s="22">
        <f t="shared" si="7"/>
        <v>0</v>
      </c>
    </row>
    <row r="36" spans="1:11" ht="15.75" hidden="1" x14ac:dyDescent="0.25">
      <c r="A36" s="18" t="s">
        <v>1</v>
      </c>
      <c r="B36" s="19" t="s">
        <v>5</v>
      </c>
      <c r="C36" s="19" t="s">
        <v>91</v>
      </c>
      <c r="D36" s="20" t="s">
        <v>138</v>
      </c>
      <c r="E36" s="24" t="s">
        <v>17</v>
      </c>
      <c r="F36" s="21">
        <f t="shared" si="8"/>
        <v>3.304761904761905</v>
      </c>
      <c r="G36" s="21">
        <f>Tabuľka132[[#This Row],[Akciová cena v € s DPH]]-Tabuľka132[[#This Row],[Akciová cena v € bez DPH]]</f>
        <v>0.16523809523809518</v>
      </c>
      <c r="H36" s="22">
        <v>3.47</v>
      </c>
      <c r="I36" s="23"/>
      <c r="J36" s="21">
        <f t="shared" si="6"/>
        <v>0</v>
      </c>
      <c r="K36" s="22">
        <f t="shared" si="7"/>
        <v>0</v>
      </c>
    </row>
    <row r="37" spans="1:11" ht="15.75" hidden="1" x14ac:dyDescent="0.25">
      <c r="A37" s="18" t="s">
        <v>1</v>
      </c>
      <c r="B37" s="19" t="s">
        <v>5</v>
      </c>
      <c r="C37" s="28" t="s">
        <v>104</v>
      </c>
      <c r="D37" s="29" t="s">
        <v>138</v>
      </c>
      <c r="E37" s="24" t="s">
        <v>17</v>
      </c>
      <c r="F37" s="21">
        <f t="shared" si="8"/>
        <v>1.5238095238095237</v>
      </c>
      <c r="G37" s="21">
        <f>Tabuľka132[[#This Row],[Akciová cena v € s DPH]]-Tabuľka132[[#This Row],[Akciová cena v € bez DPH]]</f>
        <v>7.6190476190476364E-2</v>
      </c>
      <c r="H37" s="22">
        <v>1.6</v>
      </c>
      <c r="I37" s="23"/>
      <c r="J37" s="21">
        <f t="shared" si="1"/>
        <v>0</v>
      </c>
      <c r="K37" s="22">
        <f t="shared" si="2"/>
        <v>0</v>
      </c>
    </row>
    <row r="38" spans="1:11" ht="15.75" hidden="1" x14ac:dyDescent="0.25">
      <c r="A38" s="18" t="s">
        <v>1</v>
      </c>
      <c r="B38" s="19" t="s">
        <v>18</v>
      </c>
      <c r="C38" s="19" t="s">
        <v>227</v>
      </c>
      <c r="D38" s="20" t="s">
        <v>138</v>
      </c>
      <c r="E38" s="24" t="s">
        <v>12</v>
      </c>
      <c r="F38" s="21">
        <f t="shared" si="8"/>
        <v>5.9047619047619051</v>
      </c>
      <c r="G38" s="21">
        <f>Tabuľka132[[#This Row],[Akciová cena v € s DPH]]-Tabuľka132[[#This Row],[Akciová cena v € bez DPH]]</f>
        <v>0.29523809523809508</v>
      </c>
      <c r="H38" s="22">
        <v>6.2</v>
      </c>
      <c r="I38" s="23"/>
      <c r="J38" s="21">
        <f t="shared" si="1"/>
        <v>0</v>
      </c>
      <c r="K38" s="22">
        <f t="shared" si="2"/>
        <v>0</v>
      </c>
    </row>
    <row r="39" spans="1:11" ht="15.75" hidden="1" x14ac:dyDescent="0.25">
      <c r="A39" s="18" t="s">
        <v>1</v>
      </c>
      <c r="B39" s="19" t="s">
        <v>5</v>
      </c>
      <c r="C39" s="19" t="s">
        <v>228</v>
      </c>
      <c r="D39" s="20" t="s">
        <v>138</v>
      </c>
      <c r="E39" s="24" t="s">
        <v>12</v>
      </c>
      <c r="F39" s="21">
        <f t="shared" si="8"/>
        <v>3.0476190476190474</v>
      </c>
      <c r="G39" s="21">
        <f>Tabuľka132[[#This Row],[Akciová cena v € s DPH]]-Tabuľka132[[#This Row],[Akciová cena v € bez DPH]]</f>
        <v>0.15238095238095273</v>
      </c>
      <c r="H39" s="22">
        <v>3.2</v>
      </c>
      <c r="I39" s="23"/>
      <c r="J39" s="21">
        <f t="shared" si="1"/>
        <v>0</v>
      </c>
      <c r="K39" s="22">
        <f t="shared" si="2"/>
        <v>0</v>
      </c>
    </row>
    <row r="40" spans="1:11" ht="15.75" hidden="1" x14ac:dyDescent="0.25">
      <c r="A40" s="18" t="s">
        <v>1</v>
      </c>
      <c r="B40" s="19" t="s">
        <v>5</v>
      </c>
      <c r="C40" s="19" t="s">
        <v>229</v>
      </c>
      <c r="D40" s="20" t="s">
        <v>138</v>
      </c>
      <c r="E40" s="24" t="s">
        <v>12</v>
      </c>
      <c r="F40" s="21">
        <f t="shared" si="8"/>
        <v>3.0476190476190474</v>
      </c>
      <c r="G40" s="21">
        <f>Tabuľka132[[#This Row],[Akciová cena v € s DPH]]-Tabuľka132[[#This Row],[Akciová cena v € bez DPH]]</f>
        <v>0.15238095238095273</v>
      </c>
      <c r="H40" s="22">
        <v>3.2</v>
      </c>
      <c r="I40" s="23"/>
      <c r="J40" s="21">
        <f t="shared" si="1"/>
        <v>0</v>
      </c>
      <c r="K40" s="22">
        <f t="shared" si="2"/>
        <v>0</v>
      </c>
    </row>
    <row r="41" spans="1:11" ht="18" hidden="1" customHeight="1" x14ac:dyDescent="0.25">
      <c r="A41" s="18" t="s">
        <v>1</v>
      </c>
      <c r="B41" s="19" t="s">
        <v>18</v>
      </c>
      <c r="C41" s="19" t="s">
        <v>240</v>
      </c>
      <c r="D41" s="20" t="s">
        <v>138</v>
      </c>
      <c r="E41" s="24" t="s">
        <v>12</v>
      </c>
      <c r="F41" s="21">
        <f t="shared" si="8"/>
        <v>6.5714285714285712</v>
      </c>
      <c r="G41" s="21">
        <f>Tabuľka132[[#This Row],[Akciová cena v € s DPH]]-Tabuľka132[[#This Row],[Akciová cena v € bez DPH]]</f>
        <v>0.32857142857142918</v>
      </c>
      <c r="H41" s="22">
        <v>6.9</v>
      </c>
      <c r="I41" s="23"/>
      <c r="J41" s="21">
        <f t="shared" si="1"/>
        <v>0</v>
      </c>
      <c r="K41" s="22">
        <f t="shared" si="2"/>
        <v>0</v>
      </c>
    </row>
    <row r="42" spans="1:11" ht="15.75" hidden="1" x14ac:dyDescent="0.25">
      <c r="A42" s="18" t="s">
        <v>1</v>
      </c>
      <c r="B42" s="19" t="s">
        <v>5</v>
      </c>
      <c r="C42" s="19" t="s">
        <v>241</v>
      </c>
      <c r="D42" s="20" t="s">
        <v>138</v>
      </c>
      <c r="E42" s="24" t="s">
        <v>12</v>
      </c>
      <c r="F42" s="21">
        <f t="shared" si="8"/>
        <v>3.304761904761905</v>
      </c>
      <c r="G42" s="21">
        <f>Tabuľka132[[#This Row],[Akciová cena v € s DPH]]-Tabuľka132[[#This Row],[Akciová cena v € bez DPH]]</f>
        <v>0.16523809523809518</v>
      </c>
      <c r="H42" s="22">
        <v>3.47</v>
      </c>
      <c r="I42" s="23"/>
      <c r="J42" s="21">
        <f t="shared" si="1"/>
        <v>0</v>
      </c>
      <c r="K42" s="22">
        <f t="shared" si="2"/>
        <v>0</v>
      </c>
    </row>
    <row r="43" spans="1:11" ht="15.75" hidden="1" x14ac:dyDescent="0.25">
      <c r="A43" s="18" t="s">
        <v>1</v>
      </c>
      <c r="B43" s="19" t="s">
        <v>5</v>
      </c>
      <c r="C43" s="19" t="s">
        <v>242</v>
      </c>
      <c r="D43" s="20" t="s">
        <v>138</v>
      </c>
      <c r="E43" s="24" t="s">
        <v>12</v>
      </c>
      <c r="F43" s="21">
        <f t="shared" si="8"/>
        <v>3.304761904761905</v>
      </c>
      <c r="G43" s="21">
        <f>Tabuľka132[[#This Row],[Akciová cena v € s DPH]]-Tabuľka132[[#This Row],[Akciová cena v € bez DPH]]</f>
        <v>0.16523809523809518</v>
      </c>
      <c r="H43" s="22">
        <v>3.47</v>
      </c>
      <c r="I43" s="23"/>
      <c r="J43" s="21">
        <f t="shared" si="1"/>
        <v>0</v>
      </c>
      <c r="K43" s="22">
        <f t="shared" si="2"/>
        <v>0</v>
      </c>
    </row>
    <row r="44" spans="1:11" ht="15.75" hidden="1" x14ac:dyDescent="0.25">
      <c r="A44" s="18" t="s">
        <v>1</v>
      </c>
      <c r="B44" s="19" t="s">
        <v>167</v>
      </c>
      <c r="C44" s="30" t="s">
        <v>181</v>
      </c>
      <c r="D44" s="20" t="s">
        <v>139</v>
      </c>
      <c r="E44" s="24" t="s">
        <v>93</v>
      </c>
      <c r="F44" s="21">
        <f>H44/1.05</f>
        <v>7.6190476190476186</v>
      </c>
      <c r="G44" s="21">
        <f>Tabuľka132[[#This Row],[Akciová cena v € s DPH]]-Tabuľka132[[#This Row],[Akciová cena v € bez DPH]]</f>
        <v>0.38095238095238138</v>
      </c>
      <c r="H44" s="22">
        <v>8</v>
      </c>
      <c r="I44" s="23"/>
      <c r="J44" s="21">
        <f>I44*F44</f>
        <v>0</v>
      </c>
      <c r="K44" s="22">
        <f>H44*I44</f>
        <v>0</v>
      </c>
    </row>
    <row r="45" spans="1:11" ht="17.45" hidden="1" customHeight="1" x14ac:dyDescent="0.25">
      <c r="A45" s="18" t="s">
        <v>1</v>
      </c>
      <c r="B45" s="19" t="s">
        <v>18</v>
      </c>
      <c r="C45" s="28" t="s">
        <v>107</v>
      </c>
      <c r="D45" s="29" t="s">
        <v>138</v>
      </c>
      <c r="E45" s="28" t="s">
        <v>75</v>
      </c>
      <c r="F45" s="21">
        <f t="shared" si="8"/>
        <v>4.333333333333333</v>
      </c>
      <c r="G45" s="21">
        <f>Tabuľka132[[#This Row],[Akciová cena v € s DPH]]-Tabuľka132[[#This Row],[Akciová cena v € bez DPH]]</f>
        <v>0.21666666666666679</v>
      </c>
      <c r="H45" s="22">
        <v>4.55</v>
      </c>
      <c r="I45" s="23"/>
      <c r="J45" s="21">
        <f t="shared" si="1"/>
        <v>0</v>
      </c>
      <c r="K45" s="22">
        <f t="shared" si="2"/>
        <v>0</v>
      </c>
    </row>
    <row r="46" spans="1:11" ht="16.899999999999999" hidden="1" customHeight="1" x14ac:dyDescent="0.25">
      <c r="A46" s="18" t="s">
        <v>1</v>
      </c>
      <c r="B46" s="19" t="s">
        <v>5</v>
      </c>
      <c r="C46" s="28" t="s">
        <v>58</v>
      </c>
      <c r="D46" s="29" t="s">
        <v>138</v>
      </c>
      <c r="E46" s="28" t="s">
        <v>75</v>
      </c>
      <c r="F46" s="21">
        <f t="shared" si="8"/>
        <v>2.1904761904761902</v>
      </c>
      <c r="G46" s="21">
        <f>Tabuľka132[[#This Row],[Akciová cena v € s DPH]]-Tabuľka132[[#This Row],[Akciová cena v € bez DPH]]</f>
        <v>0.10952380952380958</v>
      </c>
      <c r="H46" s="22">
        <v>2.2999999999999998</v>
      </c>
      <c r="I46" s="23"/>
      <c r="J46" s="21">
        <f t="shared" si="1"/>
        <v>0</v>
      </c>
      <c r="K46" s="22">
        <f t="shared" si="2"/>
        <v>0</v>
      </c>
    </row>
    <row r="47" spans="1:11" ht="16.899999999999999" hidden="1" customHeight="1" x14ac:dyDescent="0.25">
      <c r="A47" s="18" t="s">
        <v>1</v>
      </c>
      <c r="B47" s="19" t="s">
        <v>5</v>
      </c>
      <c r="C47" s="28" t="s">
        <v>59</v>
      </c>
      <c r="D47" s="29" t="s">
        <v>138</v>
      </c>
      <c r="E47" s="28" t="s">
        <v>75</v>
      </c>
      <c r="F47" s="21">
        <f t="shared" si="8"/>
        <v>2.1904761904761902</v>
      </c>
      <c r="G47" s="21">
        <f>Tabuľka132[[#This Row],[Akciová cena v € s DPH]]-Tabuľka132[[#This Row],[Akciová cena v € bez DPH]]</f>
        <v>0.10952380952380958</v>
      </c>
      <c r="H47" s="22">
        <v>2.2999999999999998</v>
      </c>
      <c r="I47" s="23"/>
      <c r="J47" s="21">
        <f t="shared" si="1"/>
        <v>0</v>
      </c>
      <c r="K47" s="22">
        <f t="shared" si="2"/>
        <v>0</v>
      </c>
    </row>
    <row r="48" spans="1:11" ht="16.899999999999999" hidden="1" customHeight="1" x14ac:dyDescent="0.25">
      <c r="A48" s="18" t="s">
        <v>1</v>
      </c>
      <c r="B48" s="19" t="s">
        <v>169</v>
      </c>
      <c r="C48" s="19" t="s">
        <v>178</v>
      </c>
      <c r="D48" s="20" t="s">
        <v>139</v>
      </c>
      <c r="E48" s="24" t="s">
        <v>93</v>
      </c>
      <c r="F48" s="21">
        <f t="shared" si="8"/>
        <v>3.9047619047619042</v>
      </c>
      <c r="G48" s="21">
        <f>Tabuľka132[[#This Row],[Akciová cena v € s DPH]]-Tabuľka132[[#This Row],[Akciová cena v € bez DPH]]</f>
        <v>0.19523809523809543</v>
      </c>
      <c r="H48" s="22">
        <v>4.0999999999999996</v>
      </c>
      <c r="I48" s="23"/>
      <c r="J48" s="21">
        <f>I48*F48</f>
        <v>0</v>
      </c>
      <c r="K48" s="22">
        <f>H48*I48</f>
        <v>0</v>
      </c>
    </row>
    <row r="49" spans="1:11" ht="16.899999999999999" hidden="1" customHeight="1" x14ac:dyDescent="0.25">
      <c r="A49" s="18" t="s">
        <v>1</v>
      </c>
      <c r="B49" s="19" t="s">
        <v>5</v>
      </c>
      <c r="C49" s="19" t="s">
        <v>230</v>
      </c>
      <c r="D49" s="20" t="s">
        <v>139</v>
      </c>
      <c r="E49" s="24" t="s">
        <v>25</v>
      </c>
      <c r="F49" s="21">
        <f>H49/1.05</f>
        <v>4.5619047619047617</v>
      </c>
      <c r="G49" s="21">
        <f>Tabuľka132[[#This Row],[Akciová cena v € s DPH]]-Tabuľka132[[#This Row],[Akciová cena v € bez DPH]]</f>
        <v>0.22809523809523835</v>
      </c>
      <c r="H49" s="22">
        <v>4.79</v>
      </c>
      <c r="I49" s="23"/>
      <c r="J49" s="21">
        <f>I49*F49</f>
        <v>0</v>
      </c>
      <c r="K49" s="22">
        <f>H49*I49</f>
        <v>0</v>
      </c>
    </row>
    <row r="50" spans="1:11" ht="16.899999999999999" hidden="1" customHeight="1" x14ac:dyDescent="0.25">
      <c r="A50" s="18" t="s">
        <v>1</v>
      </c>
      <c r="B50" s="19" t="s">
        <v>5</v>
      </c>
      <c r="C50" s="19" t="s">
        <v>231</v>
      </c>
      <c r="D50" s="20" t="s">
        <v>139</v>
      </c>
      <c r="E50" s="24" t="s">
        <v>176</v>
      </c>
      <c r="F50" s="21">
        <f>H50/1.05</f>
        <v>4.5619047619047617</v>
      </c>
      <c r="G50" s="21">
        <f>Tabuľka132[[#This Row],[Akciová cena v € s DPH]]-Tabuľka132[[#This Row],[Akciová cena v € bez DPH]]</f>
        <v>0.22809523809523835</v>
      </c>
      <c r="H50" s="22">
        <v>4.79</v>
      </c>
      <c r="I50" s="23"/>
      <c r="J50" s="21">
        <f>I50*F50</f>
        <v>0</v>
      </c>
      <c r="K50" s="22">
        <f>H50*I50</f>
        <v>0</v>
      </c>
    </row>
    <row r="51" spans="1:11" ht="17.45" customHeight="1" x14ac:dyDescent="0.25">
      <c r="A51" s="18" t="s">
        <v>1</v>
      </c>
      <c r="B51" s="19" t="s">
        <v>5</v>
      </c>
      <c r="C51" s="19" t="s">
        <v>54</v>
      </c>
      <c r="D51" s="20" t="s">
        <v>138</v>
      </c>
      <c r="E51" s="24" t="s">
        <v>25</v>
      </c>
      <c r="F51" s="21">
        <f t="shared" si="8"/>
        <v>3.9523809523809526</v>
      </c>
      <c r="G51" s="21">
        <f>Tabuľka132[[#This Row],[Akciová cena v € s DPH]]-Tabuľka132[[#This Row],[Akciová cena v € bez DPH]]</f>
        <v>0.19761904761904781</v>
      </c>
      <c r="H51" s="22">
        <v>4.1500000000000004</v>
      </c>
      <c r="I51" s="23">
        <v>64</v>
      </c>
      <c r="J51" s="21">
        <f t="shared" si="1"/>
        <v>252.95238095238096</v>
      </c>
      <c r="K51" s="22">
        <f t="shared" si="2"/>
        <v>265.60000000000002</v>
      </c>
    </row>
    <row r="52" spans="1:11" ht="17.25" hidden="1" customHeight="1" x14ac:dyDescent="0.25">
      <c r="A52" s="18" t="s">
        <v>1</v>
      </c>
      <c r="B52" s="19" t="s">
        <v>5</v>
      </c>
      <c r="C52" s="19" t="s">
        <v>55</v>
      </c>
      <c r="D52" s="20" t="s">
        <v>138</v>
      </c>
      <c r="E52" s="24" t="s">
        <v>25</v>
      </c>
      <c r="F52" s="21">
        <f t="shared" si="8"/>
        <v>4.9428571428571431</v>
      </c>
      <c r="G52" s="21">
        <f>Tabuľka132[[#This Row],[Akciová cena v € s DPH]]-Tabuľka132[[#This Row],[Akciová cena v € bez DPH]]</f>
        <v>0.24714285714285733</v>
      </c>
      <c r="H52" s="22">
        <v>5.19</v>
      </c>
      <c r="I52" s="23"/>
      <c r="J52" s="21">
        <f t="shared" si="1"/>
        <v>0</v>
      </c>
      <c r="K52" s="22">
        <f t="shared" si="2"/>
        <v>0</v>
      </c>
    </row>
    <row r="53" spans="1:11" ht="14.45" hidden="1" customHeight="1" x14ac:dyDescent="0.25">
      <c r="A53" s="18" t="s">
        <v>1</v>
      </c>
      <c r="B53" s="19" t="s">
        <v>167</v>
      </c>
      <c r="C53" s="30" t="s">
        <v>182</v>
      </c>
      <c r="D53" s="20" t="s">
        <v>139</v>
      </c>
      <c r="E53" s="24" t="s">
        <v>93</v>
      </c>
      <c r="F53" s="21">
        <f t="shared" si="8"/>
        <v>7.6190476190476186</v>
      </c>
      <c r="G53" s="21">
        <f>Tabuľka132[[#This Row],[Akciová cena v € s DPH]]-Tabuľka132[[#This Row],[Akciová cena v € bez DPH]]</f>
        <v>0.38095238095238138</v>
      </c>
      <c r="H53" s="22">
        <v>8</v>
      </c>
      <c r="I53" s="23"/>
      <c r="J53" s="21">
        <f>I53*F53</f>
        <v>0</v>
      </c>
      <c r="K53" s="22">
        <f>H53*I53</f>
        <v>0</v>
      </c>
    </row>
    <row r="54" spans="1:11" ht="15.75" hidden="1" customHeight="1" x14ac:dyDescent="0.25">
      <c r="A54" s="18" t="s">
        <v>1</v>
      </c>
      <c r="B54" s="19" t="s">
        <v>169</v>
      </c>
      <c r="C54" s="19" t="s">
        <v>132</v>
      </c>
      <c r="D54" s="20" t="s">
        <v>139</v>
      </c>
      <c r="E54" s="24" t="s">
        <v>93</v>
      </c>
      <c r="F54" s="21">
        <f t="shared" si="8"/>
        <v>3.7904761904761903</v>
      </c>
      <c r="G54" s="21">
        <f>Tabuľka132[[#This Row],[Akciová cena v € s DPH]]-Tabuľka132[[#This Row],[Akciová cena v € bez DPH]]</f>
        <v>0.18952380952380965</v>
      </c>
      <c r="H54" s="22">
        <v>3.98</v>
      </c>
      <c r="I54" s="23"/>
      <c r="J54" s="21">
        <f>I54*F54</f>
        <v>0</v>
      </c>
      <c r="K54" s="22">
        <f>H54*I54</f>
        <v>0</v>
      </c>
    </row>
    <row r="55" spans="1:11" ht="15" hidden="1" customHeight="1" x14ac:dyDescent="0.25">
      <c r="A55" s="18" t="s">
        <v>1</v>
      </c>
      <c r="B55" s="19" t="s">
        <v>5</v>
      </c>
      <c r="C55" s="19" t="s">
        <v>86</v>
      </c>
      <c r="D55" s="20" t="s">
        <v>138</v>
      </c>
      <c r="E55" s="24" t="s">
        <v>25</v>
      </c>
      <c r="F55" s="21">
        <f t="shared" si="8"/>
        <v>3.9523809523809526</v>
      </c>
      <c r="G55" s="21">
        <f>Tabuľka132[[#This Row],[Akciová cena v € s DPH]]-Tabuľka132[[#This Row],[Akciová cena v € bez DPH]]</f>
        <v>0.19761904761904781</v>
      </c>
      <c r="H55" s="22">
        <v>4.1500000000000004</v>
      </c>
      <c r="I55" s="23"/>
      <c r="J55" s="21">
        <f t="shared" si="1"/>
        <v>0</v>
      </c>
      <c r="K55" s="22">
        <f t="shared" si="2"/>
        <v>0</v>
      </c>
    </row>
    <row r="56" spans="1:11" ht="16.149999999999999" hidden="1" customHeight="1" x14ac:dyDescent="0.25">
      <c r="A56" s="18" t="s">
        <v>1</v>
      </c>
      <c r="B56" s="19" t="s">
        <v>5</v>
      </c>
      <c r="C56" s="19" t="s">
        <v>134</v>
      </c>
      <c r="D56" s="20" t="s">
        <v>139</v>
      </c>
      <c r="E56" s="24" t="s">
        <v>136</v>
      </c>
      <c r="F56" s="21">
        <f t="shared" si="8"/>
        <v>2</v>
      </c>
      <c r="G56" s="21">
        <f>Tabuľka132[[#This Row],[Akciová cena v € s DPH]]-Tabuľka132[[#This Row],[Akciová cena v € bez DPH]]</f>
        <v>0.10000000000000009</v>
      </c>
      <c r="H56" s="22">
        <v>2.1</v>
      </c>
      <c r="I56" s="23"/>
      <c r="J56" s="21">
        <f t="shared" ref="J56:J59" si="9">I56*F56</f>
        <v>0</v>
      </c>
      <c r="K56" s="22">
        <f t="shared" ref="K56:K59" si="10">H56*I56</f>
        <v>0</v>
      </c>
    </row>
    <row r="57" spans="1:11" ht="15.75" hidden="1" customHeight="1" x14ac:dyDescent="0.25">
      <c r="A57" s="18" t="s">
        <v>1</v>
      </c>
      <c r="B57" s="19" t="s">
        <v>5</v>
      </c>
      <c r="C57" s="19" t="s">
        <v>135</v>
      </c>
      <c r="D57" s="20" t="s">
        <v>139</v>
      </c>
      <c r="E57" s="24" t="s">
        <v>137</v>
      </c>
      <c r="F57" s="21">
        <f t="shared" si="8"/>
        <v>1.3333333333333333</v>
      </c>
      <c r="G57" s="21">
        <f>Tabuľka132[[#This Row],[Akciová cena v € s DPH]]-Tabuľka132[[#This Row],[Akciová cena v € bez DPH]]</f>
        <v>6.6666666666666652E-2</v>
      </c>
      <c r="H57" s="22">
        <v>1.4</v>
      </c>
      <c r="I57" s="23"/>
      <c r="J57" s="21">
        <f t="shared" si="9"/>
        <v>0</v>
      </c>
      <c r="K57" s="22">
        <f t="shared" si="10"/>
        <v>0</v>
      </c>
    </row>
    <row r="58" spans="1:11" ht="18.75" hidden="1" customHeight="1" x14ac:dyDescent="0.25">
      <c r="A58" s="18" t="s">
        <v>8</v>
      </c>
      <c r="B58" s="19" t="s">
        <v>5</v>
      </c>
      <c r="C58" s="19" t="s">
        <v>232</v>
      </c>
      <c r="D58" s="20" t="s">
        <v>138</v>
      </c>
      <c r="E58" s="24" t="s">
        <v>99</v>
      </c>
      <c r="F58" s="21">
        <f t="shared" si="8"/>
        <v>5.7047619047619049</v>
      </c>
      <c r="G58" s="21">
        <f>Tabuľka132[[#This Row],[Akciová cena v € s DPH]]-Tabuľka132[[#This Row],[Akciová cena v € bez DPH]]</f>
        <v>0.28523809523809529</v>
      </c>
      <c r="H58" s="22">
        <v>5.99</v>
      </c>
      <c r="I58" s="23"/>
      <c r="J58" s="21">
        <f t="shared" si="9"/>
        <v>0</v>
      </c>
      <c r="K58" s="22">
        <f t="shared" si="10"/>
        <v>0</v>
      </c>
    </row>
    <row r="59" spans="1:11" ht="18" hidden="1" customHeight="1" x14ac:dyDescent="0.25">
      <c r="A59" s="18" t="s">
        <v>8</v>
      </c>
      <c r="B59" s="19" t="s">
        <v>5</v>
      </c>
      <c r="C59" s="19" t="s">
        <v>233</v>
      </c>
      <c r="D59" s="20" t="s">
        <v>139</v>
      </c>
      <c r="E59" s="24" t="s">
        <v>99</v>
      </c>
      <c r="F59" s="21">
        <f t="shared" si="8"/>
        <v>5.7047619047619049</v>
      </c>
      <c r="G59" s="21">
        <f>Tabuľka132[[#This Row],[Akciová cena v € s DPH]]-Tabuľka132[[#This Row],[Akciová cena v € bez DPH]]</f>
        <v>0.28523809523809529</v>
      </c>
      <c r="H59" s="22">
        <v>5.99</v>
      </c>
      <c r="I59" s="23"/>
      <c r="J59" s="21">
        <f t="shared" si="9"/>
        <v>0</v>
      </c>
      <c r="K59" s="22">
        <f t="shared" si="10"/>
        <v>0</v>
      </c>
    </row>
    <row r="60" spans="1:11" ht="16.899999999999999" hidden="1" customHeight="1" x14ac:dyDescent="0.25">
      <c r="A60" s="18" t="s">
        <v>8</v>
      </c>
      <c r="B60" s="19" t="s">
        <v>5</v>
      </c>
      <c r="C60" s="19" t="s">
        <v>238</v>
      </c>
      <c r="D60" s="20" t="s">
        <v>138</v>
      </c>
      <c r="E60" s="24" t="s">
        <v>219</v>
      </c>
      <c r="F60" s="21">
        <f>H60/1.05</f>
        <v>5.7047619047619049</v>
      </c>
      <c r="G60" s="21">
        <f>Tabuľka132[[#This Row],[Akciová cena v € s DPH]]-Tabuľka132[[#This Row],[Akciová cena v € bez DPH]]</f>
        <v>0.28523809523809529</v>
      </c>
      <c r="H60" s="22">
        <v>5.99</v>
      </c>
      <c r="I60" s="23"/>
      <c r="J60" s="21">
        <f>I60*F60</f>
        <v>0</v>
      </c>
      <c r="K60" s="22">
        <f>H60*I60</f>
        <v>0</v>
      </c>
    </row>
    <row r="61" spans="1:11" ht="16.5" hidden="1" customHeight="1" x14ac:dyDescent="0.25">
      <c r="A61" s="18" t="s">
        <v>8</v>
      </c>
      <c r="B61" s="19" t="s">
        <v>5</v>
      </c>
      <c r="C61" s="19" t="s">
        <v>239</v>
      </c>
      <c r="D61" s="20" t="s">
        <v>138</v>
      </c>
      <c r="E61" s="24" t="s">
        <v>219</v>
      </c>
      <c r="F61" s="21">
        <f>H61/1.05</f>
        <v>5.7047619047619049</v>
      </c>
      <c r="G61" s="21">
        <f>Tabuľka132[[#This Row],[Akciová cena v € s DPH]]-Tabuľka132[[#This Row],[Akciová cena v € bez DPH]]</f>
        <v>0.28523809523809529</v>
      </c>
      <c r="H61" s="22">
        <v>5.99</v>
      </c>
      <c r="I61" s="23"/>
      <c r="J61" s="21">
        <f>I61*F61</f>
        <v>0</v>
      </c>
      <c r="K61" s="22">
        <f>H61*I61</f>
        <v>0</v>
      </c>
    </row>
    <row r="62" spans="1:11" ht="16.5" hidden="1" customHeight="1" x14ac:dyDescent="0.25">
      <c r="A62" s="18" t="s">
        <v>8</v>
      </c>
      <c r="B62" s="19" t="s">
        <v>5</v>
      </c>
      <c r="C62" s="19" t="s">
        <v>201</v>
      </c>
      <c r="D62" s="20" t="s">
        <v>138</v>
      </c>
      <c r="E62" s="31" t="s">
        <v>53</v>
      </c>
      <c r="F62" s="21">
        <f t="shared" ref="F62:F63" si="11">H62/1.05</f>
        <v>4.8476190476190473</v>
      </c>
      <c r="G62" s="21">
        <f>Tabuľka132[[#This Row],[Akciová cena v € s DPH]]-Tabuľka132[[#This Row],[Akciová cena v € bez DPH]]</f>
        <v>0.24238095238095259</v>
      </c>
      <c r="H62" s="22">
        <v>5.09</v>
      </c>
      <c r="I62" s="23"/>
      <c r="J62" s="21">
        <f t="shared" ref="J62:J63" si="12">I62*F62</f>
        <v>0</v>
      </c>
      <c r="K62" s="22">
        <f t="shared" ref="K62:K63" si="13">H62*I62</f>
        <v>0</v>
      </c>
    </row>
    <row r="63" spans="1:11" ht="16.5" hidden="1" customHeight="1" x14ac:dyDescent="0.25">
      <c r="A63" s="18" t="s">
        <v>8</v>
      </c>
      <c r="B63" s="19" t="s">
        <v>5</v>
      </c>
      <c r="C63" s="19" t="s">
        <v>202</v>
      </c>
      <c r="D63" s="20" t="s">
        <v>138</v>
      </c>
      <c r="E63" s="31" t="s">
        <v>53</v>
      </c>
      <c r="F63" s="21">
        <f t="shared" si="11"/>
        <v>4.8476190476190473</v>
      </c>
      <c r="G63" s="21">
        <f>Tabuľka132[[#This Row],[Akciová cena v € s DPH]]-Tabuľka132[[#This Row],[Akciová cena v € bez DPH]]</f>
        <v>0.24238095238095259</v>
      </c>
      <c r="H63" s="22">
        <v>5.09</v>
      </c>
      <c r="I63" s="23"/>
      <c r="J63" s="21">
        <f t="shared" si="12"/>
        <v>0</v>
      </c>
      <c r="K63" s="22">
        <f t="shared" si="13"/>
        <v>0</v>
      </c>
    </row>
    <row r="64" spans="1:11" ht="16.149999999999999" hidden="1" customHeight="1" x14ac:dyDescent="0.25">
      <c r="A64" s="18" t="s">
        <v>8</v>
      </c>
      <c r="B64" s="19" t="s">
        <v>5</v>
      </c>
      <c r="C64" s="19" t="s">
        <v>13</v>
      </c>
      <c r="D64" s="20" t="s">
        <v>138</v>
      </c>
      <c r="E64" s="24" t="s">
        <v>14</v>
      </c>
      <c r="F64" s="21">
        <f t="shared" si="8"/>
        <v>1.9047619047619047</v>
      </c>
      <c r="G64" s="21">
        <f>Tabuľka132[[#This Row],[Akciová cena v € s DPH]]-Tabuľka132[[#This Row],[Akciová cena v € bez DPH]]</f>
        <v>9.5238095238095344E-2</v>
      </c>
      <c r="H64" s="22">
        <v>2</v>
      </c>
      <c r="I64" s="23"/>
      <c r="J64" s="21">
        <f t="shared" si="1"/>
        <v>0</v>
      </c>
      <c r="K64" s="22">
        <f t="shared" si="2"/>
        <v>0</v>
      </c>
    </row>
    <row r="65" spans="1:11" ht="16.149999999999999" hidden="1" customHeight="1" x14ac:dyDescent="0.25">
      <c r="A65" s="18" t="s">
        <v>8</v>
      </c>
      <c r="B65" s="19" t="s">
        <v>5</v>
      </c>
      <c r="C65" s="19" t="s">
        <v>140</v>
      </c>
      <c r="D65" s="20" t="s">
        <v>138</v>
      </c>
      <c r="E65" s="24" t="s">
        <v>42</v>
      </c>
      <c r="F65" s="21">
        <f t="shared" si="8"/>
        <v>5.4285714285714288</v>
      </c>
      <c r="G65" s="21">
        <f>Tabuľka132[[#This Row],[Akciová cena v € s DPH]]-Tabuľka132[[#This Row],[Akciová cena v € bez DPH]]</f>
        <v>0.27142857142857135</v>
      </c>
      <c r="H65" s="22">
        <v>5.7</v>
      </c>
      <c r="I65" s="23"/>
      <c r="J65" s="21">
        <f t="shared" si="1"/>
        <v>0</v>
      </c>
      <c r="K65" s="22">
        <f t="shared" si="2"/>
        <v>0</v>
      </c>
    </row>
    <row r="66" spans="1:11" ht="17.25" hidden="1" customHeight="1" x14ac:dyDescent="0.25">
      <c r="A66" s="18" t="s">
        <v>8</v>
      </c>
      <c r="B66" s="19" t="s">
        <v>5</v>
      </c>
      <c r="C66" s="24" t="s">
        <v>205</v>
      </c>
      <c r="D66" s="20" t="s">
        <v>139</v>
      </c>
      <c r="E66" s="24" t="s">
        <v>42</v>
      </c>
      <c r="F66" s="21">
        <f t="shared" si="8"/>
        <v>0.52380952380952384</v>
      </c>
      <c r="G66" s="21">
        <f>Tabuľka132[[#This Row],[Akciová cena v € s DPH]]-Tabuľka132[[#This Row],[Akciová cena v € bez DPH]]</f>
        <v>2.6190476190476208E-2</v>
      </c>
      <c r="H66" s="22">
        <v>0.55000000000000004</v>
      </c>
      <c r="I66" s="23"/>
      <c r="J66" s="21">
        <f>I66*F66</f>
        <v>0</v>
      </c>
      <c r="K66" s="22">
        <f>H66*I66</f>
        <v>0</v>
      </c>
    </row>
    <row r="67" spans="1:11" ht="15" hidden="1" customHeight="1" x14ac:dyDescent="0.25">
      <c r="A67" s="18" t="s">
        <v>8</v>
      </c>
      <c r="B67" s="19" t="s">
        <v>2</v>
      </c>
      <c r="C67" s="24" t="s">
        <v>183</v>
      </c>
      <c r="D67" s="20" t="s">
        <v>138</v>
      </c>
      <c r="E67" s="24" t="s">
        <v>42</v>
      </c>
      <c r="F67" s="21">
        <f t="shared" si="8"/>
        <v>1.8857142857142857</v>
      </c>
      <c r="G67" s="21">
        <f>Tabuľka132[[#This Row],[Akciová cena v € s DPH]]-Tabuľka132[[#This Row],[Akciová cena v € bez DPH]]</f>
        <v>9.4285714285714306E-2</v>
      </c>
      <c r="H67" s="22">
        <v>1.98</v>
      </c>
      <c r="I67" s="23"/>
      <c r="J67" s="21">
        <f t="shared" si="1"/>
        <v>0</v>
      </c>
      <c r="K67" s="22">
        <f t="shared" si="2"/>
        <v>0</v>
      </c>
    </row>
    <row r="68" spans="1:11" ht="18.75" hidden="1" customHeight="1" x14ac:dyDescent="0.25">
      <c r="A68" s="18" t="s">
        <v>8</v>
      </c>
      <c r="B68" s="19" t="s">
        <v>5</v>
      </c>
      <c r="C68" s="19" t="s">
        <v>203</v>
      </c>
      <c r="D68" s="20" t="s">
        <v>138</v>
      </c>
      <c r="E68" s="24" t="s">
        <v>99</v>
      </c>
      <c r="F68" s="21">
        <f t="shared" si="8"/>
        <v>1.9047619047619047</v>
      </c>
      <c r="G68" s="21">
        <f>Tabuľka132[[#This Row],[Akciová cena v € s DPH]]-Tabuľka132[[#This Row],[Akciová cena v € bez DPH]]</f>
        <v>9.5238095238095344E-2</v>
      </c>
      <c r="H68" s="22">
        <v>2</v>
      </c>
      <c r="I68" s="23"/>
      <c r="J68" s="21">
        <f t="shared" ref="J68:J69" si="14">I68*F68</f>
        <v>0</v>
      </c>
      <c r="K68" s="22">
        <f t="shared" ref="K68:K69" si="15">H68*I68</f>
        <v>0</v>
      </c>
    </row>
    <row r="69" spans="1:11" ht="16.149999999999999" hidden="1" customHeight="1" x14ac:dyDescent="0.25">
      <c r="A69" s="18" t="s">
        <v>8</v>
      </c>
      <c r="B69" s="19" t="s">
        <v>5</v>
      </c>
      <c r="C69" s="19" t="s">
        <v>204</v>
      </c>
      <c r="D69" s="20" t="s">
        <v>138</v>
      </c>
      <c r="E69" s="24" t="s">
        <v>99</v>
      </c>
      <c r="F69" s="21">
        <f t="shared" si="8"/>
        <v>1.9047619047619047</v>
      </c>
      <c r="G69" s="21">
        <f>Tabuľka132[[#This Row],[Akciová cena v € s DPH]]-Tabuľka132[[#This Row],[Akciová cena v € bez DPH]]</f>
        <v>9.5238095238095344E-2</v>
      </c>
      <c r="H69" s="22">
        <v>2</v>
      </c>
      <c r="I69" s="23"/>
      <c r="J69" s="21">
        <f t="shared" si="14"/>
        <v>0</v>
      </c>
      <c r="K69" s="22">
        <f t="shared" si="15"/>
        <v>0</v>
      </c>
    </row>
    <row r="70" spans="1:11" ht="15" hidden="1" customHeight="1" x14ac:dyDescent="0.25">
      <c r="A70" s="18" t="s">
        <v>8</v>
      </c>
      <c r="B70" s="19" t="s">
        <v>5</v>
      </c>
      <c r="C70" s="19" t="s">
        <v>15</v>
      </c>
      <c r="D70" s="20" t="s">
        <v>138</v>
      </c>
      <c r="E70" s="24" t="s">
        <v>16</v>
      </c>
      <c r="F70" s="21">
        <f t="shared" si="8"/>
        <v>1.9047619047619047</v>
      </c>
      <c r="G70" s="21">
        <f>Tabuľka132[[#This Row],[Akciová cena v € s DPH]]-Tabuľka132[[#This Row],[Akciová cena v € bez DPH]]</f>
        <v>9.5238095238095344E-2</v>
      </c>
      <c r="H70" s="22">
        <v>2</v>
      </c>
      <c r="I70" s="23"/>
      <c r="J70" s="21">
        <f t="shared" si="1"/>
        <v>0</v>
      </c>
      <c r="K70" s="22">
        <f t="shared" si="2"/>
        <v>0</v>
      </c>
    </row>
    <row r="71" spans="1:11" ht="16.149999999999999" hidden="1" customHeight="1" x14ac:dyDescent="0.25">
      <c r="A71" s="18" t="s">
        <v>8</v>
      </c>
      <c r="B71" s="19" t="s">
        <v>5</v>
      </c>
      <c r="C71" s="19" t="s">
        <v>97</v>
      </c>
      <c r="D71" s="20" t="s">
        <v>138</v>
      </c>
      <c r="E71" s="24" t="s">
        <v>50</v>
      </c>
      <c r="F71" s="21">
        <f t="shared" si="8"/>
        <v>1.8095238095238093</v>
      </c>
      <c r="G71" s="21">
        <f>Tabuľka132[[#This Row],[Akciová cena v € s DPH]]-Tabuľka132[[#This Row],[Akciová cena v € bez DPH]]</f>
        <v>9.0476190476190599E-2</v>
      </c>
      <c r="H71" s="22">
        <v>1.9</v>
      </c>
      <c r="I71" s="23"/>
      <c r="J71" s="21">
        <f t="shared" si="1"/>
        <v>0</v>
      </c>
      <c r="K71" s="22">
        <f t="shared" si="2"/>
        <v>0</v>
      </c>
    </row>
    <row r="72" spans="1:11" ht="16.149999999999999" hidden="1" customHeight="1" x14ac:dyDescent="0.25">
      <c r="A72" s="18" t="s">
        <v>8</v>
      </c>
      <c r="B72" s="19" t="s">
        <v>5</v>
      </c>
      <c r="C72" s="19" t="s">
        <v>206</v>
      </c>
      <c r="D72" s="20" t="s">
        <v>138</v>
      </c>
      <c r="E72" s="24" t="s">
        <v>142</v>
      </c>
      <c r="F72" s="21">
        <f t="shared" si="8"/>
        <v>0.55238095238095231</v>
      </c>
      <c r="G72" s="21">
        <f>Tabuľka132[[#This Row],[Akciová cena v € s DPH]]-Tabuľka132[[#This Row],[Akciová cena v € bez DPH]]</f>
        <v>2.7619047619047654E-2</v>
      </c>
      <c r="H72" s="22">
        <v>0.57999999999999996</v>
      </c>
      <c r="I72" s="23"/>
      <c r="J72" s="21">
        <f>I72*F72</f>
        <v>0</v>
      </c>
      <c r="K72" s="22">
        <f>H72*I72</f>
        <v>0</v>
      </c>
    </row>
    <row r="73" spans="1:11" ht="16.149999999999999" customHeight="1" x14ac:dyDescent="0.25">
      <c r="A73" s="18" t="s">
        <v>8</v>
      </c>
      <c r="B73" s="19" t="s">
        <v>5</v>
      </c>
      <c r="C73" s="19" t="s">
        <v>234</v>
      </c>
      <c r="D73" s="20" t="s">
        <v>138</v>
      </c>
      <c r="E73" s="24" t="s">
        <v>141</v>
      </c>
      <c r="F73" s="21">
        <f t="shared" si="8"/>
        <v>7.6095238095238091</v>
      </c>
      <c r="G73" s="21">
        <f>Tabuľka132[[#This Row],[Akciová cena v € s DPH]]-Tabuľka132[[#This Row],[Akciová cena v € bez DPH]]</f>
        <v>0.38047619047619108</v>
      </c>
      <c r="H73" s="22">
        <v>7.99</v>
      </c>
      <c r="I73" s="23">
        <v>65</v>
      </c>
      <c r="J73" s="21">
        <f>I73*F73</f>
        <v>494.61904761904759</v>
      </c>
      <c r="K73" s="22">
        <f>H73*I73</f>
        <v>519.35</v>
      </c>
    </row>
    <row r="74" spans="1:11" ht="15" hidden="1" customHeight="1" x14ac:dyDescent="0.25">
      <c r="A74" s="18" t="s">
        <v>8</v>
      </c>
      <c r="B74" s="19" t="s">
        <v>5</v>
      </c>
      <c r="C74" s="19" t="s">
        <v>76</v>
      </c>
      <c r="D74" s="20" t="s">
        <v>138</v>
      </c>
      <c r="E74" s="31" t="s">
        <v>77</v>
      </c>
      <c r="F74" s="21">
        <f t="shared" si="8"/>
        <v>0.76190476190476186</v>
      </c>
      <c r="G74" s="21">
        <f>Tabuľka132[[#This Row],[Akciová cena v € s DPH]]-Tabuľka132[[#This Row],[Akciová cena v € bez DPH]]</f>
        <v>3.8095238095238182E-2</v>
      </c>
      <c r="H74" s="22">
        <v>0.8</v>
      </c>
      <c r="I74" s="23"/>
      <c r="J74" s="21">
        <f t="shared" si="1"/>
        <v>0</v>
      </c>
      <c r="K74" s="22">
        <f t="shared" si="2"/>
        <v>0</v>
      </c>
    </row>
    <row r="75" spans="1:11" ht="15" hidden="1" customHeight="1" x14ac:dyDescent="0.25">
      <c r="A75" s="18" t="s">
        <v>8</v>
      </c>
      <c r="B75" s="18" t="s">
        <v>5</v>
      </c>
      <c r="C75" s="18" t="s">
        <v>129</v>
      </c>
      <c r="D75" s="27" t="s">
        <v>139</v>
      </c>
      <c r="E75" s="24" t="s">
        <v>130</v>
      </c>
      <c r="F75" s="21">
        <f t="shared" si="8"/>
        <v>1.6666666666666665</v>
      </c>
      <c r="G75" s="21">
        <f>Tabuľka132[[#This Row],[Akciová cena v € s DPH]]-Tabuľka132[[#This Row],[Akciová cena v € bez DPH]]</f>
        <v>8.3333333333333481E-2</v>
      </c>
      <c r="H75" s="22">
        <v>1.75</v>
      </c>
      <c r="I75" s="23"/>
      <c r="J75" s="21">
        <f>I75*F75</f>
        <v>0</v>
      </c>
      <c r="K75" s="22">
        <f>H75*I75</f>
        <v>0</v>
      </c>
    </row>
    <row r="76" spans="1:11" ht="15" hidden="1" customHeight="1" x14ac:dyDescent="0.25">
      <c r="A76" s="18" t="s">
        <v>8</v>
      </c>
      <c r="B76" s="19" t="s">
        <v>18</v>
      </c>
      <c r="C76" s="19" t="s">
        <v>78</v>
      </c>
      <c r="D76" s="20" t="s">
        <v>138</v>
      </c>
      <c r="E76" s="19" t="s">
        <v>17</v>
      </c>
      <c r="F76" s="21">
        <f t="shared" si="8"/>
        <v>9.2857142857142847</v>
      </c>
      <c r="G76" s="21">
        <f>Tabuľka132[[#This Row],[Akciová cena v € s DPH]]-Tabuľka132[[#This Row],[Akciová cena v € bez DPH]]</f>
        <v>0.4642857142857153</v>
      </c>
      <c r="H76" s="22">
        <v>9.75</v>
      </c>
      <c r="I76" s="23"/>
      <c r="J76" s="21">
        <f t="shared" si="1"/>
        <v>0</v>
      </c>
      <c r="K76" s="22">
        <f t="shared" si="2"/>
        <v>0</v>
      </c>
    </row>
    <row r="77" spans="1:11" ht="15.75" hidden="1" x14ac:dyDescent="0.25">
      <c r="A77" s="18" t="s">
        <v>8</v>
      </c>
      <c r="B77" s="19" t="s">
        <v>5</v>
      </c>
      <c r="C77" s="19" t="s">
        <v>19</v>
      </c>
      <c r="D77" s="20" t="s">
        <v>138</v>
      </c>
      <c r="E77" s="19" t="s">
        <v>17</v>
      </c>
      <c r="F77" s="21">
        <f t="shared" si="8"/>
        <v>4.5714285714285712</v>
      </c>
      <c r="G77" s="21">
        <f>Tabuľka132[[#This Row],[Akciová cena v € s DPH]]-Tabuľka132[[#This Row],[Akciová cena v € bez DPH]]</f>
        <v>0.22857142857142865</v>
      </c>
      <c r="H77" s="22">
        <v>4.8</v>
      </c>
      <c r="I77" s="23"/>
      <c r="J77" s="21">
        <f t="shared" si="1"/>
        <v>0</v>
      </c>
      <c r="K77" s="22">
        <f t="shared" si="2"/>
        <v>0</v>
      </c>
    </row>
    <row r="78" spans="1:11" ht="15.75" x14ac:dyDescent="0.25">
      <c r="A78" s="18" t="s">
        <v>8</v>
      </c>
      <c r="B78" s="19" t="s">
        <v>5</v>
      </c>
      <c r="C78" s="19" t="s">
        <v>20</v>
      </c>
      <c r="D78" s="20" t="s">
        <v>138</v>
      </c>
      <c r="E78" s="19" t="s">
        <v>17</v>
      </c>
      <c r="F78" s="21">
        <f t="shared" si="8"/>
        <v>4.666666666666667</v>
      </c>
      <c r="G78" s="21">
        <f>Tabuľka132[[#This Row],[Akciová cena v € s DPH]]-Tabuľka132[[#This Row],[Akciová cena v € bez DPH]]</f>
        <v>0.23333333333333339</v>
      </c>
      <c r="H78" s="22">
        <v>4.9000000000000004</v>
      </c>
      <c r="I78" s="23">
        <v>65</v>
      </c>
      <c r="J78" s="21">
        <f t="shared" si="1"/>
        <v>303.33333333333337</v>
      </c>
      <c r="K78" s="22">
        <f t="shared" si="2"/>
        <v>318.5</v>
      </c>
    </row>
    <row r="79" spans="1:11" ht="15.75" x14ac:dyDescent="0.25">
      <c r="A79" s="18" t="s">
        <v>8</v>
      </c>
      <c r="B79" s="19" t="s">
        <v>5</v>
      </c>
      <c r="C79" s="19" t="s">
        <v>21</v>
      </c>
      <c r="D79" s="20" t="s">
        <v>138</v>
      </c>
      <c r="E79" s="19" t="s">
        <v>17</v>
      </c>
      <c r="F79" s="21">
        <f t="shared" si="8"/>
        <v>4.666666666666667</v>
      </c>
      <c r="G79" s="21">
        <f>Tabuľka132[[#This Row],[Akciová cena v € s DPH]]-Tabuľka132[[#This Row],[Akciová cena v € bez DPH]]</f>
        <v>0.23333333333333339</v>
      </c>
      <c r="H79" s="22">
        <v>4.9000000000000004</v>
      </c>
      <c r="I79" s="23">
        <v>65</v>
      </c>
      <c r="J79" s="21">
        <f t="shared" si="1"/>
        <v>303.33333333333337</v>
      </c>
      <c r="K79" s="22">
        <f t="shared" si="2"/>
        <v>318.5</v>
      </c>
    </row>
    <row r="80" spans="1:11" ht="15.75" hidden="1" x14ac:dyDescent="0.25">
      <c r="A80" s="18" t="s">
        <v>8</v>
      </c>
      <c r="B80" s="19" t="s">
        <v>5</v>
      </c>
      <c r="C80" s="19" t="s">
        <v>43</v>
      </c>
      <c r="D80" s="20" t="s">
        <v>138</v>
      </c>
      <c r="E80" s="19" t="s">
        <v>17</v>
      </c>
      <c r="F80" s="21">
        <f t="shared" si="8"/>
        <v>3.5714285714285712</v>
      </c>
      <c r="G80" s="21">
        <f>Tabuľka132[[#This Row],[Akciová cena v € s DPH]]-Tabuľka132[[#This Row],[Akciová cena v € bez DPH]]</f>
        <v>0.17857142857142883</v>
      </c>
      <c r="H80" s="22">
        <v>3.75</v>
      </c>
      <c r="I80" s="23"/>
      <c r="J80" s="21">
        <f t="shared" si="1"/>
        <v>0</v>
      </c>
      <c r="K80" s="22">
        <f t="shared" si="2"/>
        <v>0</v>
      </c>
    </row>
    <row r="81" spans="1:11" ht="15" hidden="1" customHeight="1" x14ac:dyDescent="0.25">
      <c r="A81" s="18" t="s">
        <v>8</v>
      </c>
      <c r="B81" s="19" t="s">
        <v>5</v>
      </c>
      <c r="C81" s="24" t="s">
        <v>153</v>
      </c>
      <c r="D81" s="20" t="s">
        <v>139</v>
      </c>
      <c r="E81" s="24" t="s">
        <v>93</v>
      </c>
      <c r="F81" s="21">
        <f t="shared" si="8"/>
        <v>0.2857142857142857</v>
      </c>
      <c r="G81" s="21">
        <f>Tabuľka132[[#This Row],[Akciová cena v € s DPH]]-Tabuľka132[[#This Row],[Akciová cena v € bez DPH]]</f>
        <v>1.428571428571429E-2</v>
      </c>
      <c r="H81" s="22">
        <v>0.3</v>
      </c>
      <c r="I81" s="23"/>
      <c r="J81" s="21">
        <f>I81*F81</f>
        <v>0</v>
      </c>
      <c r="K81" s="22">
        <f>H81*I81</f>
        <v>0</v>
      </c>
    </row>
    <row r="82" spans="1:11" ht="15.75" hidden="1" x14ac:dyDescent="0.25">
      <c r="A82" s="18" t="s">
        <v>8</v>
      </c>
      <c r="B82" s="19" t="s">
        <v>18</v>
      </c>
      <c r="C82" s="19" t="s">
        <v>100</v>
      </c>
      <c r="D82" s="20" t="s">
        <v>138</v>
      </c>
      <c r="E82" s="19" t="s">
        <v>17</v>
      </c>
      <c r="F82" s="21">
        <f t="shared" si="8"/>
        <v>9.4095238095238098</v>
      </c>
      <c r="G82" s="21">
        <f>Tabuľka132[[#This Row],[Akciová cena v € s DPH]]-Tabuľka132[[#This Row],[Akciová cena v € bez DPH]]</f>
        <v>0.47047619047619094</v>
      </c>
      <c r="H82" s="22">
        <v>9.8800000000000008</v>
      </c>
      <c r="I82" s="23"/>
      <c r="J82" s="21">
        <f t="shared" ref="J82:J143" si="16">I82*F82</f>
        <v>0</v>
      </c>
      <c r="K82" s="22">
        <f t="shared" ref="K82:K143" si="17">H82*I82</f>
        <v>0</v>
      </c>
    </row>
    <row r="83" spans="1:11" ht="15.75" hidden="1" x14ac:dyDescent="0.25">
      <c r="A83" s="18" t="s">
        <v>8</v>
      </c>
      <c r="B83" s="19" t="s">
        <v>5</v>
      </c>
      <c r="C83" s="19" t="s">
        <v>101</v>
      </c>
      <c r="D83" s="20" t="s">
        <v>138</v>
      </c>
      <c r="E83" s="19" t="s">
        <v>17</v>
      </c>
      <c r="F83" s="21">
        <f t="shared" si="8"/>
        <v>4.9523809523809526</v>
      </c>
      <c r="G83" s="21">
        <f>Tabuľka132[[#This Row],[Akciová cena v € s DPH]]-Tabuľka132[[#This Row],[Akciová cena v € bez DPH]]</f>
        <v>0.24761904761904763</v>
      </c>
      <c r="H83" s="22">
        <v>5.2</v>
      </c>
      <c r="I83" s="23"/>
      <c r="J83" s="21">
        <f t="shared" si="16"/>
        <v>0</v>
      </c>
      <c r="K83" s="22">
        <f t="shared" si="17"/>
        <v>0</v>
      </c>
    </row>
    <row r="84" spans="1:11" ht="15.75" hidden="1" x14ac:dyDescent="0.25">
      <c r="A84" s="18" t="s">
        <v>8</v>
      </c>
      <c r="B84" s="19" t="s">
        <v>5</v>
      </c>
      <c r="C84" s="19" t="s">
        <v>102</v>
      </c>
      <c r="D84" s="20" t="s">
        <v>138</v>
      </c>
      <c r="E84" s="19" t="s">
        <v>17</v>
      </c>
      <c r="F84" s="21">
        <f t="shared" si="8"/>
        <v>4.8</v>
      </c>
      <c r="G84" s="21">
        <f>Tabuľka132[[#This Row],[Akciová cena v € s DPH]]-Tabuľka132[[#This Row],[Akciová cena v € bez DPH]]</f>
        <v>0.24000000000000021</v>
      </c>
      <c r="H84" s="22">
        <v>5.04</v>
      </c>
      <c r="I84" s="23"/>
      <c r="J84" s="21">
        <f t="shared" si="16"/>
        <v>0</v>
      </c>
      <c r="K84" s="22">
        <f t="shared" si="17"/>
        <v>0</v>
      </c>
    </row>
    <row r="85" spans="1:11" ht="15.75" hidden="1" x14ac:dyDescent="0.25">
      <c r="A85" s="18" t="s">
        <v>8</v>
      </c>
      <c r="B85" s="19" t="s">
        <v>5</v>
      </c>
      <c r="C85" s="19" t="s">
        <v>103</v>
      </c>
      <c r="D85" s="20" t="s">
        <v>138</v>
      </c>
      <c r="E85" s="19" t="s">
        <v>17</v>
      </c>
      <c r="F85" s="21">
        <f t="shared" si="8"/>
        <v>4.8</v>
      </c>
      <c r="G85" s="21">
        <f>Tabuľka132[[#This Row],[Akciová cena v € s DPH]]-Tabuľka132[[#This Row],[Akciová cena v € bez DPH]]</f>
        <v>0.24000000000000021</v>
      </c>
      <c r="H85" s="22">
        <v>5.04</v>
      </c>
      <c r="I85" s="23"/>
      <c r="J85" s="21">
        <f t="shared" si="16"/>
        <v>0</v>
      </c>
      <c r="K85" s="22">
        <f t="shared" si="17"/>
        <v>0</v>
      </c>
    </row>
    <row r="86" spans="1:11" ht="15.75" hidden="1" customHeight="1" x14ac:dyDescent="0.25">
      <c r="A86" s="18" t="s">
        <v>8</v>
      </c>
      <c r="B86" s="19" t="s">
        <v>18</v>
      </c>
      <c r="C86" s="19" t="s">
        <v>79</v>
      </c>
      <c r="D86" s="20" t="s">
        <v>138</v>
      </c>
      <c r="E86" s="19" t="s">
        <v>22</v>
      </c>
      <c r="F86" s="21">
        <f t="shared" si="8"/>
        <v>4.9047619047619051</v>
      </c>
      <c r="G86" s="21">
        <f>Tabuľka132[[#This Row],[Akciová cena v € s DPH]]-Tabuľka132[[#This Row],[Akciová cena v € bez DPH]]</f>
        <v>0.24523809523809526</v>
      </c>
      <c r="H86" s="22">
        <v>5.15</v>
      </c>
      <c r="I86" s="23"/>
      <c r="J86" s="21">
        <f>I86*F86</f>
        <v>0</v>
      </c>
      <c r="K86" s="22">
        <f>H86*I86</f>
        <v>0</v>
      </c>
    </row>
    <row r="87" spans="1:11" ht="17.25" hidden="1" customHeight="1" x14ac:dyDescent="0.25">
      <c r="A87" s="18" t="s">
        <v>8</v>
      </c>
      <c r="B87" s="19" t="s">
        <v>5</v>
      </c>
      <c r="C87" s="19" t="s">
        <v>56</v>
      </c>
      <c r="D87" s="20" t="s">
        <v>138</v>
      </c>
      <c r="E87" s="19" t="s">
        <v>22</v>
      </c>
      <c r="F87" s="21">
        <f t="shared" ref="F87:F143" si="18">H87/1.05</f>
        <v>1.9047619047619047</v>
      </c>
      <c r="G87" s="21">
        <f>Tabuľka132[[#This Row],[Akciová cena v € s DPH]]-Tabuľka132[[#This Row],[Akciová cena v € bez DPH]]</f>
        <v>9.5238095238095344E-2</v>
      </c>
      <c r="H87" s="22">
        <v>2</v>
      </c>
      <c r="I87" s="23"/>
      <c r="J87" s="21">
        <f t="shared" si="16"/>
        <v>0</v>
      </c>
      <c r="K87" s="22">
        <f t="shared" si="17"/>
        <v>0</v>
      </c>
    </row>
    <row r="88" spans="1:11" ht="17.45" hidden="1" customHeight="1" x14ac:dyDescent="0.25">
      <c r="A88" s="18" t="s">
        <v>8</v>
      </c>
      <c r="B88" s="19" t="s">
        <v>5</v>
      </c>
      <c r="C88" s="19" t="s">
        <v>146</v>
      </c>
      <c r="D88" s="20" t="s">
        <v>138</v>
      </c>
      <c r="E88" s="19" t="s">
        <v>22</v>
      </c>
      <c r="F88" s="21">
        <f t="shared" si="18"/>
        <v>2.4761904761904763</v>
      </c>
      <c r="G88" s="21">
        <f>Tabuľka132[[#This Row],[Akciová cena v € s DPH]]-Tabuľka132[[#This Row],[Akciová cena v € bez DPH]]</f>
        <v>0.12380952380952381</v>
      </c>
      <c r="H88" s="22">
        <v>2.6</v>
      </c>
      <c r="I88" s="23"/>
      <c r="J88" s="21">
        <f t="shared" si="16"/>
        <v>0</v>
      </c>
      <c r="K88" s="22">
        <f t="shared" si="17"/>
        <v>0</v>
      </c>
    </row>
    <row r="89" spans="1:11" ht="15.6" hidden="1" customHeight="1" x14ac:dyDescent="0.25">
      <c r="A89" s="18" t="s">
        <v>8</v>
      </c>
      <c r="B89" s="19" t="s">
        <v>5</v>
      </c>
      <c r="C89" s="19" t="s">
        <v>57</v>
      </c>
      <c r="D89" s="20" t="s">
        <v>138</v>
      </c>
      <c r="E89" s="19" t="s">
        <v>22</v>
      </c>
      <c r="F89" s="21">
        <f t="shared" si="18"/>
        <v>2.4761904761904763</v>
      </c>
      <c r="G89" s="21">
        <f>Tabuľka132[[#This Row],[Akciová cena v € s DPH]]-Tabuľka132[[#This Row],[Akciová cena v € bez DPH]]</f>
        <v>0.12380952380952381</v>
      </c>
      <c r="H89" s="22">
        <v>2.6</v>
      </c>
      <c r="I89" s="23"/>
      <c r="J89" s="21">
        <f t="shared" si="16"/>
        <v>0</v>
      </c>
      <c r="K89" s="22">
        <f t="shared" si="17"/>
        <v>0</v>
      </c>
    </row>
    <row r="90" spans="1:11" ht="15.6" hidden="1" customHeight="1" x14ac:dyDescent="0.25">
      <c r="A90" s="18" t="s">
        <v>8</v>
      </c>
      <c r="B90" s="19" t="s">
        <v>167</v>
      </c>
      <c r="C90" s="19" t="s">
        <v>184</v>
      </c>
      <c r="D90" s="20" t="s">
        <v>139</v>
      </c>
      <c r="E90" s="24" t="s">
        <v>93</v>
      </c>
      <c r="F90" s="21">
        <f t="shared" si="18"/>
        <v>7.6190476190476186</v>
      </c>
      <c r="G90" s="21">
        <f>Tabuľka132[[#This Row],[Akciová cena v € s DPH]]-Tabuľka132[[#This Row],[Akciová cena v € bez DPH]]</f>
        <v>0.38095238095238138</v>
      </c>
      <c r="H90" s="22">
        <v>8</v>
      </c>
      <c r="I90" s="23"/>
      <c r="J90" s="21">
        <f>I90*F90</f>
        <v>0</v>
      </c>
      <c r="K90" s="22">
        <f>H90*I90</f>
        <v>0</v>
      </c>
    </row>
    <row r="91" spans="1:11" ht="15.6" hidden="1" customHeight="1" x14ac:dyDescent="0.25">
      <c r="A91" s="18" t="s">
        <v>8</v>
      </c>
      <c r="B91" s="19" t="s">
        <v>18</v>
      </c>
      <c r="C91" s="19" t="s">
        <v>143</v>
      </c>
      <c r="D91" s="20" t="s">
        <v>139</v>
      </c>
      <c r="E91" s="19" t="s">
        <v>22</v>
      </c>
      <c r="F91" s="21">
        <f t="shared" si="18"/>
        <v>5.038095238095238</v>
      </c>
      <c r="G91" s="21">
        <f>Tabuľka132[[#This Row],[Akciová cena v € s DPH]]-Tabuľka132[[#This Row],[Akciová cena v € bez DPH]]</f>
        <v>0.25190476190476208</v>
      </c>
      <c r="H91" s="22">
        <v>5.29</v>
      </c>
      <c r="I91" s="23"/>
      <c r="J91" s="21">
        <f>I91*F91</f>
        <v>0</v>
      </c>
      <c r="K91" s="22">
        <f>H91*I91</f>
        <v>0</v>
      </c>
    </row>
    <row r="92" spans="1:11" ht="15.6" hidden="1" customHeight="1" x14ac:dyDescent="0.25">
      <c r="A92" s="18" t="s">
        <v>8</v>
      </c>
      <c r="B92" s="19" t="s">
        <v>5</v>
      </c>
      <c r="C92" s="19" t="s">
        <v>144</v>
      </c>
      <c r="D92" s="20" t="s">
        <v>139</v>
      </c>
      <c r="E92" s="19" t="s">
        <v>22</v>
      </c>
      <c r="F92" s="21">
        <f t="shared" si="18"/>
        <v>1.9047619047619047</v>
      </c>
      <c r="G92" s="21">
        <f>Tabuľka132[[#This Row],[Akciová cena v € s DPH]]-Tabuľka132[[#This Row],[Akciová cena v € bez DPH]]</f>
        <v>9.5238095238095344E-2</v>
      </c>
      <c r="H92" s="22">
        <v>2</v>
      </c>
      <c r="I92" s="23"/>
      <c r="J92" s="21">
        <f>I92*F92</f>
        <v>0</v>
      </c>
      <c r="K92" s="22">
        <f>H92*I92</f>
        <v>0</v>
      </c>
    </row>
    <row r="93" spans="1:11" ht="15.6" hidden="1" customHeight="1" x14ac:dyDescent="0.25">
      <c r="A93" s="18" t="s">
        <v>8</v>
      </c>
      <c r="B93" s="19" t="s">
        <v>5</v>
      </c>
      <c r="C93" s="19" t="s">
        <v>145</v>
      </c>
      <c r="D93" s="20" t="s">
        <v>139</v>
      </c>
      <c r="E93" s="19" t="s">
        <v>22</v>
      </c>
      <c r="F93" s="21">
        <f t="shared" si="18"/>
        <v>2.5523809523809526</v>
      </c>
      <c r="G93" s="21">
        <f>Tabuľka132[[#This Row],[Akciová cena v € s DPH]]-Tabuľka132[[#This Row],[Akciová cena v € bez DPH]]</f>
        <v>0.12761904761904752</v>
      </c>
      <c r="H93" s="22">
        <v>2.68</v>
      </c>
      <c r="I93" s="23"/>
      <c r="J93" s="21">
        <f>I93*F93</f>
        <v>0</v>
      </c>
      <c r="K93" s="22">
        <f>H93*I93</f>
        <v>0</v>
      </c>
    </row>
    <row r="94" spans="1:11" ht="15.6" hidden="1" customHeight="1" x14ac:dyDescent="0.25">
      <c r="A94" s="18" t="s">
        <v>8</v>
      </c>
      <c r="B94" s="19" t="s">
        <v>5</v>
      </c>
      <c r="C94" s="19" t="s">
        <v>147</v>
      </c>
      <c r="D94" s="20" t="s">
        <v>139</v>
      </c>
      <c r="E94" s="19" t="s">
        <v>22</v>
      </c>
      <c r="F94" s="21">
        <f t="shared" si="18"/>
        <v>2.5523809523809526</v>
      </c>
      <c r="G94" s="21">
        <f>Tabuľka132[[#This Row],[Akciová cena v € s DPH]]-Tabuľka132[[#This Row],[Akciová cena v € bez DPH]]</f>
        <v>0.12761904761904752</v>
      </c>
      <c r="H94" s="22">
        <v>2.68</v>
      </c>
      <c r="I94" s="23"/>
      <c r="J94" s="21">
        <f>I94*F94</f>
        <v>0</v>
      </c>
      <c r="K94" s="22">
        <f>H94*I94</f>
        <v>0</v>
      </c>
    </row>
    <row r="95" spans="1:11" ht="15" customHeight="1" x14ac:dyDescent="0.25">
      <c r="A95" s="18" t="s">
        <v>8</v>
      </c>
      <c r="B95" s="19" t="s">
        <v>5</v>
      </c>
      <c r="C95" s="19" t="s">
        <v>23</v>
      </c>
      <c r="D95" s="20" t="s">
        <v>138</v>
      </c>
      <c r="E95" s="24" t="s">
        <v>25</v>
      </c>
      <c r="F95" s="21">
        <f t="shared" si="18"/>
        <v>4.6761904761904765</v>
      </c>
      <c r="G95" s="21">
        <f>Tabuľka132[[#This Row],[Akciová cena v € s DPH]]-Tabuľka132[[#This Row],[Akciová cena v € bez DPH]]</f>
        <v>0.23380952380952369</v>
      </c>
      <c r="H95" s="22">
        <v>4.91</v>
      </c>
      <c r="I95" s="23">
        <v>65</v>
      </c>
      <c r="J95" s="21">
        <f t="shared" si="16"/>
        <v>303.95238095238096</v>
      </c>
      <c r="K95" s="22">
        <f t="shared" si="17"/>
        <v>319.15000000000003</v>
      </c>
    </row>
    <row r="96" spans="1:11" ht="16.899999999999999" hidden="1" customHeight="1" x14ac:dyDescent="0.25">
      <c r="A96" s="18" t="s">
        <v>8</v>
      </c>
      <c r="B96" s="19" t="s">
        <v>5</v>
      </c>
      <c r="C96" s="19" t="s">
        <v>24</v>
      </c>
      <c r="D96" s="20" t="s">
        <v>138</v>
      </c>
      <c r="E96" s="24" t="s">
        <v>25</v>
      </c>
      <c r="F96" s="21">
        <f t="shared" si="18"/>
        <v>5.4285714285714288</v>
      </c>
      <c r="G96" s="21">
        <f>Tabuľka132[[#This Row],[Akciová cena v € s DPH]]-Tabuľka132[[#This Row],[Akciová cena v € bez DPH]]</f>
        <v>0.27142857142857135</v>
      </c>
      <c r="H96" s="22">
        <v>5.7</v>
      </c>
      <c r="I96" s="23"/>
      <c r="J96" s="21">
        <f t="shared" si="16"/>
        <v>0</v>
      </c>
      <c r="K96" s="22">
        <f t="shared" si="17"/>
        <v>0</v>
      </c>
    </row>
    <row r="97" spans="1:11" ht="14.25" hidden="1" customHeight="1" x14ac:dyDescent="0.25">
      <c r="A97" s="18" t="s">
        <v>8</v>
      </c>
      <c r="B97" s="19" t="s">
        <v>167</v>
      </c>
      <c r="C97" s="30" t="s">
        <v>185</v>
      </c>
      <c r="D97" s="20" t="s">
        <v>139</v>
      </c>
      <c r="E97" s="24" t="s">
        <v>93</v>
      </c>
      <c r="F97" s="21">
        <f t="shared" si="18"/>
        <v>7.6190476190476186</v>
      </c>
      <c r="G97" s="21">
        <f>Tabuľka132[[#This Row],[Akciová cena v € s DPH]]-Tabuľka132[[#This Row],[Akciová cena v € bez DPH]]</f>
        <v>0.38095238095238138</v>
      </c>
      <c r="H97" s="22">
        <v>8</v>
      </c>
      <c r="I97" s="23"/>
      <c r="J97" s="21">
        <f>I97*F97</f>
        <v>0</v>
      </c>
      <c r="K97" s="22">
        <f>H97*I97</f>
        <v>0</v>
      </c>
    </row>
    <row r="98" spans="1:11" ht="14.25" hidden="1" customHeight="1" x14ac:dyDescent="0.25">
      <c r="A98" s="18" t="s">
        <v>8</v>
      </c>
      <c r="B98" s="19" t="s">
        <v>5</v>
      </c>
      <c r="C98" s="19" t="s">
        <v>207</v>
      </c>
      <c r="D98" s="20" t="s">
        <v>139</v>
      </c>
      <c r="E98" s="24" t="s">
        <v>133</v>
      </c>
      <c r="F98" s="21">
        <f t="shared" si="18"/>
        <v>0.55238095238095231</v>
      </c>
      <c r="G98" s="21">
        <f>Tabuľka132[[#This Row],[Akciová cena v € s DPH]]-Tabuľka132[[#This Row],[Akciová cena v € bez DPH]]</f>
        <v>2.7619047619047654E-2</v>
      </c>
      <c r="H98" s="22">
        <v>0.57999999999999996</v>
      </c>
      <c r="I98" s="23"/>
      <c r="J98" s="21">
        <f>I98*F98</f>
        <v>0</v>
      </c>
      <c r="K98" s="22">
        <f>H98*I98</f>
        <v>0</v>
      </c>
    </row>
    <row r="99" spans="1:11" ht="14.25" hidden="1" customHeight="1" x14ac:dyDescent="0.25">
      <c r="A99" s="18" t="s">
        <v>8</v>
      </c>
      <c r="B99" s="19" t="s">
        <v>169</v>
      </c>
      <c r="C99" s="19" t="s">
        <v>148</v>
      </c>
      <c r="D99" s="20" t="s">
        <v>139</v>
      </c>
      <c r="E99" s="24" t="s">
        <v>93</v>
      </c>
      <c r="F99" s="21">
        <f t="shared" si="18"/>
        <v>3.7904761904761903</v>
      </c>
      <c r="G99" s="21">
        <f>Tabuľka132[[#This Row],[Akciová cena v € s DPH]]-Tabuľka132[[#This Row],[Akciová cena v € bez DPH]]</f>
        <v>0.18952380952380965</v>
      </c>
      <c r="H99" s="22">
        <v>3.98</v>
      </c>
      <c r="I99" s="23"/>
      <c r="J99" s="21">
        <f>I99*F99</f>
        <v>0</v>
      </c>
      <c r="K99" s="22">
        <f>H99*I99</f>
        <v>0</v>
      </c>
    </row>
    <row r="100" spans="1:11" ht="16.899999999999999" hidden="1" customHeight="1" x14ac:dyDescent="0.25">
      <c r="A100" s="18" t="s">
        <v>8</v>
      </c>
      <c r="B100" s="19" t="s">
        <v>5</v>
      </c>
      <c r="C100" s="19" t="s">
        <v>94</v>
      </c>
      <c r="D100" s="20" t="s">
        <v>138</v>
      </c>
      <c r="E100" s="24" t="s">
        <v>25</v>
      </c>
      <c r="F100" s="21">
        <f t="shared" si="18"/>
        <v>4.6761904761904765</v>
      </c>
      <c r="G100" s="21">
        <f>Tabuľka132[[#This Row],[Akciová cena v € s DPH]]-Tabuľka132[[#This Row],[Akciová cena v € bez DPH]]</f>
        <v>0.23380952380952369</v>
      </c>
      <c r="H100" s="22">
        <v>4.91</v>
      </c>
      <c r="I100" s="23"/>
      <c r="J100" s="21">
        <f t="shared" si="16"/>
        <v>0</v>
      </c>
      <c r="K100" s="22">
        <f t="shared" si="17"/>
        <v>0</v>
      </c>
    </row>
    <row r="101" spans="1:11" ht="15" hidden="1" customHeight="1" x14ac:dyDescent="0.25">
      <c r="A101" s="18" t="s">
        <v>8</v>
      </c>
      <c r="B101" s="19" t="s">
        <v>5</v>
      </c>
      <c r="C101" s="19" t="s">
        <v>160</v>
      </c>
      <c r="D101" s="20" t="s">
        <v>139</v>
      </c>
      <c r="E101" s="24" t="s">
        <v>150</v>
      </c>
      <c r="F101" s="21">
        <f t="shared" si="18"/>
        <v>1.8857142857142857</v>
      </c>
      <c r="G101" s="21">
        <f>Tabuľka132[[#This Row],[Akciová cena v € s DPH]]-Tabuľka132[[#This Row],[Akciová cena v € bez DPH]]</f>
        <v>9.4285714285714306E-2</v>
      </c>
      <c r="H101" s="22">
        <v>1.98</v>
      </c>
      <c r="I101" s="23"/>
      <c r="J101" s="21">
        <f>I101*F101</f>
        <v>0</v>
      </c>
      <c r="K101" s="22">
        <f>H101*I101</f>
        <v>0</v>
      </c>
    </row>
    <row r="102" spans="1:11" ht="15" hidden="1" customHeight="1" x14ac:dyDescent="0.25">
      <c r="A102" s="18" t="s">
        <v>8</v>
      </c>
      <c r="B102" s="19" t="s">
        <v>5</v>
      </c>
      <c r="C102" s="19" t="s">
        <v>149</v>
      </c>
      <c r="D102" s="20" t="s">
        <v>139</v>
      </c>
      <c r="E102" s="24" t="s">
        <v>136</v>
      </c>
      <c r="F102" s="21">
        <f t="shared" si="18"/>
        <v>1.3333333333333333</v>
      </c>
      <c r="G102" s="21">
        <f>Tabuľka132[[#This Row],[Akciová cena v € s DPH]]-Tabuľka132[[#This Row],[Akciová cena v € bez DPH]]</f>
        <v>6.6666666666666652E-2</v>
      </c>
      <c r="H102" s="22">
        <v>1.4</v>
      </c>
      <c r="I102" s="23"/>
      <c r="J102" s="21">
        <f>I102*F102</f>
        <v>0</v>
      </c>
      <c r="K102" s="22">
        <f>H102*I102</f>
        <v>0</v>
      </c>
    </row>
    <row r="103" spans="1:11" ht="16.899999999999999" hidden="1" customHeight="1" x14ac:dyDescent="0.25">
      <c r="A103" s="18" t="s">
        <v>26</v>
      </c>
      <c r="B103" s="19" t="s">
        <v>5</v>
      </c>
      <c r="C103" s="19" t="s">
        <v>27</v>
      </c>
      <c r="D103" s="20" t="s">
        <v>138</v>
      </c>
      <c r="E103" s="24" t="s">
        <v>28</v>
      </c>
      <c r="F103" s="21">
        <f t="shared" si="18"/>
        <v>1.9047619047619047</v>
      </c>
      <c r="G103" s="21">
        <f>Tabuľka132[[#This Row],[Akciová cena v € s DPH]]-Tabuľka132[[#This Row],[Akciová cena v € bez DPH]]</f>
        <v>9.5238095238095344E-2</v>
      </c>
      <c r="H103" s="22">
        <v>2</v>
      </c>
      <c r="I103" s="23"/>
      <c r="J103" s="21">
        <f t="shared" si="16"/>
        <v>0</v>
      </c>
      <c r="K103" s="22">
        <f t="shared" si="17"/>
        <v>0</v>
      </c>
    </row>
    <row r="104" spans="1:11" ht="16.149999999999999" hidden="1" customHeight="1" x14ac:dyDescent="0.25">
      <c r="A104" s="18" t="s">
        <v>26</v>
      </c>
      <c r="B104" s="19" t="s">
        <v>5</v>
      </c>
      <c r="C104" s="19" t="s">
        <v>44</v>
      </c>
      <c r="D104" s="20" t="s">
        <v>138</v>
      </c>
      <c r="E104" s="24" t="s">
        <v>28</v>
      </c>
      <c r="F104" s="21">
        <f t="shared" si="18"/>
        <v>5.4285714285714288</v>
      </c>
      <c r="G104" s="21">
        <f>Tabuľka132[[#This Row],[Akciová cena v € s DPH]]-Tabuľka132[[#This Row],[Akciová cena v € bez DPH]]</f>
        <v>0.27142857142857135</v>
      </c>
      <c r="H104" s="22">
        <v>5.7</v>
      </c>
      <c r="I104" s="23"/>
      <c r="J104" s="21">
        <f t="shared" si="16"/>
        <v>0</v>
      </c>
      <c r="K104" s="22">
        <f t="shared" si="17"/>
        <v>0</v>
      </c>
    </row>
    <row r="105" spans="1:11" ht="15.75" hidden="1" customHeight="1" x14ac:dyDescent="0.25">
      <c r="A105" s="18" t="s">
        <v>26</v>
      </c>
      <c r="B105" s="19" t="s">
        <v>5</v>
      </c>
      <c r="C105" s="19" t="s">
        <v>208</v>
      </c>
      <c r="D105" s="20" t="s">
        <v>139</v>
      </c>
      <c r="E105" s="24" t="s">
        <v>151</v>
      </c>
      <c r="F105" s="21">
        <f t="shared" si="18"/>
        <v>0.52380952380952384</v>
      </c>
      <c r="G105" s="21">
        <f>Tabuľka132[[#This Row],[Akciová cena v € s DPH]]-Tabuľka132[[#This Row],[Akciová cena v € bez DPH]]</f>
        <v>2.6190476190476208E-2</v>
      </c>
      <c r="H105" s="22">
        <v>0.55000000000000004</v>
      </c>
      <c r="I105" s="23"/>
      <c r="J105" s="21">
        <f>I105*F105</f>
        <v>0</v>
      </c>
      <c r="K105" s="22">
        <f>H105*I105</f>
        <v>0</v>
      </c>
    </row>
    <row r="106" spans="1:11" ht="15.75" hidden="1" x14ac:dyDescent="0.25">
      <c r="A106" s="18" t="s">
        <v>26</v>
      </c>
      <c r="B106" s="19" t="s">
        <v>2</v>
      </c>
      <c r="C106" s="24" t="s">
        <v>186</v>
      </c>
      <c r="D106" s="20" t="s">
        <v>138</v>
      </c>
      <c r="E106" s="24" t="s">
        <v>42</v>
      </c>
      <c r="F106" s="21">
        <f t="shared" si="18"/>
        <v>1.8857142857142857</v>
      </c>
      <c r="G106" s="21">
        <f>Tabuľka132[[#This Row],[Akciová cena v € s DPH]]-Tabuľka132[[#This Row],[Akciová cena v € bez DPH]]</f>
        <v>9.4285714285714306E-2</v>
      </c>
      <c r="H106" s="22">
        <v>1.98</v>
      </c>
      <c r="I106" s="23"/>
      <c r="J106" s="21">
        <f t="shared" ref="J106" si="19">I106*F106</f>
        <v>0</v>
      </c>
      <c r="K106" s="22">
        <f t="shared" ref="K106" si="20">H106*I106</f>
        <v>0</v>
      </c>
    </row>
    <row r="107" spans="1:11" ht="18" hidden="1" customHeight="1" x14ac:dyDescent="0.25">
      <c r="A107" s="18" t="s">
        <v>26</v>
      </c>
      <c r="B107" s="19" t="s">
        <v>5</v>
      </c>
      <c r="C107" s="19" t="s">
        <v>199</v>
      </c>
      <c r="D107" s="20" t="s">
        <v>138</v>
      </c>
      <c r="E107" s="31" t="s">
        <v>98</v>
      </c>
      <c r="F107" s="21">
        <f t="shared" si="18"/>
        <v>5.8095238095238093</v>
      </c>
      <c r="G107" s="21">
        <f>Tabuľka132[[#This Row],[Akciová cena v € s DPH]]-Tabuľka132[[#This Row],[Akciová cena v € bez DPH]]</f>
        <v>0.29047619047619033</v>
      </c>
      <c r="H107" s="22">
        <v>6.1</v>
      </c>
      <c r="I107" s="23"/>
      <c r="J107" s="21">
        <f t="shared" ref="J107:J108" si="21">I107*F107</f>
        <v>0</v>
      </c>
      <c r="K107" s="22">
        <f t="shared" ref="K107:K108" si="22">H107*I107</f>
        <v>0</v>
      </c>
    </row>
    <row r="108" spans="1:11" ht="18" customHeight="1" x14ac:dyDescent="0.25">
      <c r="A108" s="18" t="s">
        <v>26</v>
      </c>
      <c r="B108" s="19" t="s">
        <v>5</v>
      </c>
      <c r="C108" s="19" t="s">
        <v>200</v>
      </c>
      <c r="D108" s="20" t="s">
        <v>138</v>
      </c>
      <c r="E108" s="31" t="s">
        <v>98</v>
      </c>
      <c r="F108" s="21">
        <f t="shared" si="18"/>
        <v>5.8095238095238093</v>
      </c>
      <c r="G108" s="21">
        <f>Tabuľka132[[#This Row],[Akciová cena v € s DPH]]-Tabuľka132[[#This Row],[Akciová cena v € bez DPH]]</f>
        <v>0.29047619047619033</v>
      </c>
      <c r="H108" s="22">
        <v>6.1</v>
      </c>
      <c r="I108" s="23">
        <v>70</v>
      </c>
      <c r="J108" s="21">
        <f t="shared" si="21"/>
        <v>406.66666666666663</v>
      </c>
      <c r="K108" s="22">
        <f t="shared" si="22"/>
        <v>427</v>
      </c>
    </row>
    <row r="109" spans="1:11" ht="16.899999999999999" hidden="1" customHeight="1" x14ac:dyDescent="0.25">
      <c r="A109" s="18" t="s">
        <v>26</v>
      </c>
      <c r="B109" s="19" t="s">
        <v>5</v>
      </c>
      <c r="C109" s="24" t="s">
        <v>85</v>
      </c>
      <c r="D109" s="20" t="s">
        <v>138</v>
      </c>
      <c r="E109" s="24" t="s">
        <v>84</v>
      </c>
      <c r="F109" s="21">
        <f t="shared" si="18"/>
        <v>2.1333333333333333</v>
      </c>
      <c r="G109" s="21">
        <f>Tabuľka132[[#This Row],[Akciová cena v € s DPH]]-Tabuľka132[[#This Row],[Akciová cena v € bez DPH]]</f>
        <v>0.10666666666666691</v>
      </c>
      <c r="H109" s="22">
        <v>2.2400000000000002</v>
      </c>
      <c r="I109" s="23"/>
      <c r="J109" s="21">
        <f t="shared" si="16"/>
        <v>0</v>
      </c>
      <c r="K109" s="22">
        <f t="shared" si="17"/>
        <v>0</v>
      </c>
    </row>
    <row r="110" spans="1:11" ht="15.75" hidden="1" customHeight="1" x14ac:dyDescent="0.25">
      <c r="A110" s="18" t="s">
        <v>26</v>
      </c>
      <c r="B110" s="19" t="s">
        <v>18</v>
      </c>
      <c r="C110" s="24" t="s">
        <v>121</v>
      </c>
      <c r="D110" s="20" t="s">
        <v>138</v>
      </c>
      <c r="E110" s="24" t="s">
        <v>84</v>
      </c>
      <c r="F110" s="21">
        <f t="shared" si="18"/>
        <v>4.9047619047619051</v>
      </c>
      <c r="G110" s="21">
        <f>Tabuľka132[[#This Row],[Akciová cena v € s DPH]]-Tabuľka132[[#This Row],[Akciová cena v € bez DPH]]</f>
        <v>0.24523809523809526</v>
      </c>
      <c r="H110" s="22">
        <v>5.15</v>
      </c>
      <c r="I110" s="23"/>
      <c r="J110" s="21">
        <f t="shared" si="16"/>
        <v>0</v>
      </c>
      <c r="K110" s="22">
        <f t="shared" si="17"/>
        <v>0</v>
      </c>
    </row>
    <row r="111" spans="1:11" ht="18" hidden="1" customHeight="1" x14ac:dyDescent="0.25">
      <c r="A111" s="18" t="s">
        <v>26</v>
      </c>
      <c r="B111" s="19" t="s">
        <v>5</v>
      </c>
      <c r="C111" s="24" t="s">
        <v>187</v>
      </c>
      <c r="D111" s="20" t="s">
        <v>138</v>
      </c>
      <c r="E111" s="24" t="s">
        <v>116</v>
      </c>
      <c r="F111" s="21">
        <f t="shared" si="18"/>
        <v>3.9047619047619042</v>
      </c>
      <c r="G111" s="21">
        <f>Tabuľka132[[#This Row],[Akciová cena v € s DPH]]-Tabuľka132[[#This Row],[Akciová cena v € bez DPH]]</f>
        <v>0.19523809523809543</v>
      </c>
      <c r="H111" s="22">
        <v>4.0999999999999996</v>
      </c>
      <c r="I111" s="23"/>
      <c r="J111" s="21">
        <f>I111*F111</f>
        <v>0</v>
      </c>
      <c r="K111" s="22">
        <f>H111*I111</f>
        <v>0</v>
      </c>
    </row>
    <row r="112" spans="1:11" ht="15.75" hidden="1" customHeight="1" x14ac:dyDescent="0.25">
      <c r="A112" s="18" t="s">
        <v>26</v>
      </c>
      <c r="B112" s="19" t="s">
        <v>18</v>
      </c>
      <c r="C112" s="24" t="s">
        <v>235</v>
      </c>
      <c r="D112" s="20" t="s">
        <v>139</v>
      </c>
      <c r="E112" s="24" t="s">
        <v>114</v>
      </c>
      <c r="F112" s="21">
        <f>H112/1.05</f>
        <v>8.5238095238095219</v>
      </c>
      <c r="G112" s="21">
        <f>Tabuľka132[[#This Row],[Akciová cena v € s DPH]]-Tabuľka132[[#This Row],[Akciová cena v € bez DPH]]</f>
        <v>0.42619047619047734</v>
      </c>
      <c r="H112" s="22">
        <v>8.9499999999999993</v>
      </c>
      <c r="I112" s="23"/>
      <c r="J112" s="21">
        <f>I112*F112</f>
        <v>0</v>
      </c>
      <c r="K112" s="22">
        <f>H112*I112</f>
        <v>0</v>
      </c>
    </row>
    <row r="113" spans="1:11" ht="16.5" hidden="1" customHeight="1" x14ac:dyDescent="0.25">
      <c r="A113" s="18" t="s">
        <v>26</v>
      </c>
      <c r="B113" s="19" t="s">
        <v>5</v>
      </c>
      <c r="C113" s="24" t="s">
        <v>236</v>
      </c>
      <c r="D113" s="20" t="s">
        <v>138</v>
      </c>
      <c r="E113" s="24" t="s">
        <v>114</v>
      </c>
      <c r="F113" s="21">
        <f>H113/1.05</f>
        <v>4.2857142857142856</v>
      </c>
      <c r="G113" s="21">
        <f>Tabuľka132[[#This Row],[Akciová cena v € s DPH]]-Tabuľka132[[#This Row],[Akciová cena v € bez DPH]]</f>
        <v>0.21428571428571441</v>
      </c>
      <c r="H113" s="22">
        <v>4.5</v>
      </c>
      <c r="I113" s="23"/>
      <c r="J113" s="21">
        <f>I113*F113</f>
        <v>0</v>
      </c>
      <c r="K113" s="22">
        <f>H113*I113</f>
        <v>0</v>
      </c>
    </row>
    <row r="114" spans="1:11" ht="15.75" hidden="1" customHeight="1" x14ac:dyDescent="0.25">
      <c r="A114" s="18" t="s">
        <v>26</v>
      </c>
      <c r="B114" s="19" t="s">
        <v>5</v>
      </c>
      <c r="C114" s="19" t="s">
        <v>237</v>
      </c>
      <c r="D114" s="20" t="s">
        <v>139</v>
      </c>
      <c r="E114" s="24" t="s">
        <v>114</v>
      </c>
      <c r="F114" s="21">
        <f>H114/1.05</f>
        <v>4.2857142857142856</v>
      </c>
      <c r="G114" s="21">
        <f>Tabuľka132[[#This Row],[Akciová cena v € s DPH]]-Tabuľka132[[#This Row],[Akciová cena v € bez DPH]]</f>
        <v>0.21428571428571441</v>
      </c>
      <c r="H114" s="22">
        <v>4.5</v>
      </c>
      <c r="I114" s="23"/>
      <c r="J114" s="21">
        <f>I114*F114</f>
        <v>0</v>
      </c>
      <c r="K114" s="22">
        <f>H114*I114</f>
        <v>0</v>
      </c>
    </row>
    <row r="115" spans="1:11" ht="15" hidden="1" customHeight="1" x14ac:dyDescent="0.25">
      <c r="A115" s="18" t="s">
        <v>26</v>
      </c>
      <c r="B115" s="19" t="s">
        <v>5</v>
      </c>
      <c r="C115" s="19" t="s">
        <v>45</v>
      </c>
      <c r="D115" s="20" t="s">
        <v>138</v>
      </c>
      <c r="E115" s="24" t="s">
        <v>42</v>
      </c>
      <c r="F115" s="21">
        <f t="shared" si="18"/>
        <v>1.8095238095238093</v>
      </c>
      <c r="G115" s="21">
        <f>Tabuľka132[[#This Row],[Akciová cena v € s DPH]]-Tabuľka132[[#This Row],[Akciová cena v € bez DPH]]</f>
        <v>9.0476190476190599E-2</v>
      </c>
      <c r="H115" s="22">
        <v>1.9</v>
      </c>
      <c r="I115" s="23"/>
      <c r="J115" s="21">
        <f t="shared" si="16"/>
        <v>0</v>
      </c>
      <c r="K115" s="22">
        <f t="shared" si="17"/>
        <v>0</v>
      </c>
    </row>
    <row r="116" spans="1:11" ht="16.899999999999999" hidden="1" customHeight="1" x14ac:dyDescent="0.25">
      <c r="A116" s="18" t="s">
        <v>26</v>
      </c>
      <c r="B116" s="19" t="s">
        <v>5</v>
      </c>
      <c r="C116" s="19" t="s">
        <v>95</v>
      </c>
      <c r="D116" s="20" t="s">
        <v>138</v>
      </c>
      <c r="E116" s="24" t="s">
        <v>49</v>
      </c>
      <c r="F116" s="21">
        <f t="shared" si="18"/>
        <v>6.7523809523809524</v>
      </c>
      <c r="G116" s="21">
        <f>Tabuľka132[[#This Row],[Akciová cena v € s DPH]]-Tabuľka132[[#This Row],[Akciová cena v € bez DPH]]</f>
        <v>0.33761904761904749</v>
      </c>
      <c r="H116" s="22">
        <v>7.09</v>
      </c>
      <c r="I116" s="23"/>
      <c r="J116" s="21">
        <f t="shared" si="16"/>
        <v>0</v>
      </c>
      <c r="K116" s="22">
        <f t="shared" si="17"/>
        <v>0</v>
      </c>
    </row>
    <row r="117" spans="1:11" ht="16.899999999999999" hidden="1" customHeight="1" x14ac:dyDescent="0.25">
      <c r="A117" s="18" t="s">
        <v>26</v>
      </c>
      <c r="B117" s="19" t="s">
        <v>5</v>
      </c>
      <c r="C117" s="19" t="s">
        <v>96</v>
      </c>
      <c r="D117" s="20" t="s">
        <v>138</v>
      </c>
      <c r="E117" s="24" t="s">
        <v>49</v>
      </c>
      <c r="F117" s="21">
        <f t="shared" si="18"/>
        <v>3.8</v>
      </c>
      <c r="G117" s="21">
        <f>Tabuľka132[[#This Row],[Akciová cena v € s DPH]]-Tabuľka132[[#This Row],[Akciová cena v € bez DPH]]</f>
        <v>0.19000000000000039</v>
      </c>
      <c r="H117" s="22">
        <v>3.99</v>
      </c>
      <c r="I117" s="23"/>
      <c r="J117" s="21">
        <f t="shared" si="16"/>
        <v>0</v>
      </c>
      <c r="K117" s="22">
        <f t="shared" si="17"/>
        <v>0</v>
      </c>
    </row>
    <row r="118" spans="1:11" ht="14.45" hidden="1" customHeight="1" x14ac:dyDescent="0.25">
      <c r="A118" s="18" t="s">
        <v>26</v>
      </c>
      <c r="B118" s="19" t="s">
        <v>5</v>
      </c>
      <c r="C118" s="24" t="s">
        <v>82</v>
      </c>
      <c r="D118" s="20" t="s">
        <v>138</v>
      </c>
      <c r="E118" s="24" t="s">
        <v>83</v>
      </c>
      <c r="F118" s="21">
        <f t="shared" si="18"/>
        <v>1</v>
      </c>
      <c r="G118" s="21">
        <f>Tabuľka132[[#This Row],[Akciová cena v € s DPH]]-Tabuľka132[[#This Row],[Akciová cena v € bez DPH]]</f>
        <v>5.0000000000000044E-2</v>
      </c>
      <c r="H118" s="22">
        <v>1.05</v>
      </c>
      <c r="I118" s="23"/>
      <c r="J118" s="21">
        <f t="shared" si="16"/>
        <v>0</v>
      </c>
      <c r="K118" s="22">
        <f t="shared" si="17"/>
        <v>0</v>
      </c>
    </row>
    <row r="119" spans="1:11" ht="14.45" hidden="1" customHeight="1" x14ac:dyDescent="0.25">
      <c r="A119" s="18" t="s">
        <v>26</v>
      </c>
      <c r="B119" s="18" t="s">
        <v>5</v>
      </c>
      <c r="C119" s="18" t="s">
        <v>152</v>
      </c>
      <c r="D119" s="27" t="s">
        <v>139</v>
      </c>
      <c r="E119" s="24" t="s">
        <v>130</v>
      </c>
      <c r="F119" s="21">
        <f t="shared" si="18"/>
        <v>1.6666666666666665</v>
      </c>
      <c r="G119" s="21">
        <f>Tabuľka132[[#This Row],[Akciová cena v € s DPH]]-Tabuľka132[[#This Row],[Akciová cena v € bez DPH]]</f>
        <v>8.3333333333333481E-2</v>
      </c>
      <c r="H119" s="22">
        <v>1.75</v>
      </c>
      <c r="I119" s="23"/>
      <c r="J119" s="21">
        <f>I119*F119</f>
        <v>0</v>
      </c>
      <c r="K119" s="22">
        <f>H119*I119</f>
        <v>0</v>
      </c>
    </row>
    <row r="120" spans="1:11" ht="15.75" hidden="1" x14ac:dyDescent="0.25">
      <c r="A120" s="18" t="s">
        <v>26</v>
      </c>
      <c r="B120" s="19" t="s">
        <v>18</v>
      </c>
      <c r="C120" s="19" t="s">
        <v>80</v>
      </c>
      <c r="D120" s="20" t="s">
        <v>138</v>
      </c>
      <c r="E120" s="24" t="s">
        <v>17</v>
      </c>
      <c r="F120" s="21">
        <f t="shared" si="18"/>
        <v>9.2857142857142847</v>
      </c>
      <c r="G120" s="21">
        <f>Tabuľka132[[#This Row],[Akciová cena v € s DPH]]-Tabuľka132[[#This Row],[Akciová cena v € bez DPH]]</f>
        <v>0.4642857142857153</v>
      </c>
      <c r="H120" s="22">
        <v>9.75</v>
      </c>
      <c r="I120" s="23"/>
      <c r="J120" s="21">
        <f t="shared" si="16"/>
        <v>0</v>
      </c>
      <c r="K120" s="22">
        <f t="shared" si="17"/>
        <v>0</v>
      </c>
    </row>
    <row r="121" spans="1:11" ht="16.899999999999999" hidden="1" customHeight="1" x14ac:dyDescent="0.25">
      <c r="A121" s="18" t="s">
        <v>26</v>
      </c>
      <c r="B121" s="19" t="s">
        <v>5</v>
      </c>
      <c r="C121" s="19" t="s">
        <v>29</v>
      </c>
      <c r="D121" s="20" t="s">
        <v>138</v>
      </c>
      <c r="E121" s="24" t="s">
        <v>17</v>
      </c>
      <c r="F121" s="21">
        <f t="shared" si="18"/>
        <v>4.5714285714285712</v>
      </c>
      <c r="G121" s="21">
        <f>Tabuľka132[[#This Row],[Akciová cena v € s DPH]]-Tabuľka132[[#This Row],[Akciová cena v € bez DPH]]</f>
        <v>0.22857142857142865</v>
      </c>
      <c r="H121" s="22">
        <v>4.8</v>
      </c>
      <c r="I121" s="23"/>
      <c r="J121" s="21">
        <f t="shared" si="16"/>
        <v>0</v>
      </c>
      <c r="K121" s="22">
        <f t="shared" si="17"/>
        <v>0</v>
      </c>
    </row>
    <row r="122" spans="1:11" ht="15.75" x14ac:dyDescent="0.25">
      <c r="A122" s="18" t="s">
        <v>26</v>
      </c>
      <c r="B122" s="19" t="s">
        <v>5</v>
      </c>
      <c r="C122" s="19" t="s">
        <v>60</v>
      </c>
      <c r="D122" s="20" t="s">
        <v>138</v>
      </c>
      <c r="E122" s="24" t="s">
        <v>17</v>
      </c>
      <c r="F122" s="21">
        <f t="shared" si="18"/>
        <v>4.666666666666667</v>
      </c>
      <c r="G122" s="21">
        <f>Tabuľka132[[#This Row],[Akciová cena v € s DPH]]-Tabuľka132[[#This Row],[Akciová cena v € bez DPH]]</f>
        <v>0.23333333333333339</v>
      </c>
      <c r="H122" s="22">
        <v>4.9000000000000004</v>
      </c>
      <c r="I122" s="23">
        <v>70</v>
      </c>
      <c r="J122" s="21">
        <f t="shared" si="16"/>
        <v>326.66666666666669</v>
      </c>
      <c r="K122" s="22">
        <f t="shared" si="17"/>
        <v>343</v>
      </c>
    </row>
    <row r="123" spans="1:11" ht="15.75" x14ac:dyDescent="0.25">
      <c r="A123" s="18" t="s">
        <v>26</v>
      </c>
      <c r="B123" s="19" t="s">
        <v>5</v>
      </c>
      <c r="C123" s="19" t="s">
        <v>61</v>
      </c>
      <c r="D123" s="20" t="s">
        <v>138</v>
      </c>
      <c r="E123" s="24" t="s">
        <v>17</v>
      </c>
      <c r="F123" s="21">
        <f t="shared" si="18"/>
        <v>4.666666666666667</v>
      </c>
      <c r="G123" s="21">
        <f>Tabuľka132[[#This Row],[Akciová cena v € s DPH]]-Tabuľka132[[#This Row],[Akciová cena v € bez DPH]]</f>
        <v>0.23333333333333339</v>
      </c>
      <c r="H123" s="22">
        <v>4.9000000000000004</v>
      </c>
      <c r="I123" s="23">
        <v>70</v>
      </c>
      <c r="J123" s="21">
        <f>I123*F123</f>
        <v>326.66666666666669</v>
      </c>
      <c r="K123" s="22">
        <f>H123*I123</f>
        <v>343</v>
      </c>
    </row>
    <row r="124" spans="1:11" ht="15.75" hidden="1" x14ac:dyDescent="0.25">
      <c r="A124" s="18" t="s">
        <v>26</v>
      </c>
      <c r="B124" s="19" t="s">
        <v>5</v>
      </c>
      <c r="C124" s="19" t="s">
        <v>46</v>
      </c>
      <c r="D124" s="20" t="s">
        <v>138</v>
      </c>
      <c r="E124" s="24" t="s">
        <v>17</v>
      </c>
      <c r="F124" s="21">
        <f t="shared" si="18"/>
        <v>3.5714285714285712</v>
      </c>
      <c r="G124" s="21">
        <f>Tabuľka132[[#This Row],[Akciová cena v € s DPH]]-Tabuľka132[[#This Row],[Akciová cena v € bez DPH]]</f>
        <v>0.17857142857142883</v>
      </c>
      <c r="H124" s="22">
        <v>3.75</v>
      </c>
      <c r="I124" s="23"/>
      <c r="J124" s="21">
        <f>I124*F124</f>
        <v>0</v>
      </c>
      <c r="K124" s="22">
        <f>H124*I124</f>
        <v>0</v>
      </c>
    </row>
    <row r="125" spans="1:11" ht="15.75" hidden="1" customHeight="1" x14ac:dyDescent="0.25">
      <c r="A125" s="18" t="s">
        <v>26</v>
      </c>
      <c r="B125" s="19" t="s">
        <v>5</v>
      </c>
      <c r="C125" s="24" t="s">
        <v>154</v>
      </c>
      <c r="D125" s="20" t="s">
        <v>139</v>
      </c>
      <c r="E125" s="24" t="s">
        <v>93</v>
      </c>
      <c r="F125" s="21">
        <f t="shared" si="18"/>
        <v>0.2857142857142857</v>
      </c>
      <c r="G125" s="21">
        <f>Tabuľka132[[#This Row],[Akciová cena v € s DPH]]-Tabuľka132[[#This Row],[Akciová cena v € bez DPH]]</f>
        <v>1.428571428571429E-2</v>
      </c>
      <c r="H125" s="22">
        <v>0.3</v>
      </c>
      <c r="I125" s="23"/>
      <c r="J125" s="21">
        <f>I125*F125</f>
        <v>0</v>
      </c>
      <c r="K125" s="22">
        <f>H125*I125</f>
        <v>0</v>
      </c>
    </row>
    <row r="126" spans="1:11" ht="15.75" hidden="1" x14ac:dyDescent="0.25">
      <c r="A126" s="18" t="s">
        <v>26</v>
      </c>
      <c r="B126" s="18" t="s">
        <v>18</v>
      </c>
      <c r="C126" s="18" t="s">
        <v>110</v>
      </c>
      <c r="D126" s="27" t="s">
        <v>138</v>
      </c>
      <c r="E126" s="19" t="s">
        <v>17</v>
      </c>
      <c r="F126" s="21">
        <f t="shared" si="18"/>
        <v>9.4095238095238098</v>
      </c>
      <c r="G126" s="21">
        <f>Tabuľka132[[#This Row],[Akciová cena v € s DPH]]-Tabuľka132[[#This Row],[Akciová cena v € bez DPH]]</f>
        <v>0.47047619047619094</v>
      </c>
      <c r="H126" s="22">
        <v>9.8800000000000008</v>
      </c>
      <c r="I126" s="23"/>
      <c r="J126" s="21">
        <f t="shared" ref="J126:J129" si="23">I126*F126</f>
        <v>0</v>
      </c>
      <c r="K126" s="22">
        <f t="shared" ref="K126:K129" si="24">H126*I126</f>
        <v>0</v>
      </c>
    </row>
    <row r="127" spans="1:11" ht="15.75" hidden="1" x14ac:dyDescent="0.25">
      <c r="A127" s="18" t="s">
        <v>26</v>
      </c>
      <c r="B127" s="18" t="s">
        <v>5</v>
      </c>
      <c r="C127" s="18" t="s">
        <v>111</v>
      </c>
      <c r="D127" s="27" t="s">
        <v>138</v>
      </c>
      <c r="E127" s="19" t="s">
        <v>17</v>
      </c>
      <c r="F127" s="21">
        <f t="shared" si="18"/>
        <v>4.9523809523809526</v>
      </c>
      <c r="G127" s="21">
        <f>Tabuľka132[[#This Row],[Akciová cena v € s DPH]]-Tabuľka132[[#This Row],[Akciová cena v € bez DPH]]</f>
        <v>0.24761904761904763</v>
      </c>
      <c r="H127" s="22">
        <v>5.2</v>
      </c>
      <c r="I127" s="23"/>
      <c r="J127" s="21">
        <f t="shared" si="23"/>
        <v>0</v>
      </c>
      <c r="K127" s="22">
        <f t="shared" si="24"/>
        <v>0</v>
      </c>
    </row>
    <row r="128" spans="1:11" ht="15.75" hidden="1" x14ac:dyDescent="0.25">
      <c r="A128" s="18" t="s">
        <v>26</v>
      </c>
      <c r="B128" s="18" t="s">
        <v>5</v>
      </c>
      <c r="C128" s="18" t="s">
        <v>112</v>
      </c>
      <c r="D128" s="27" t="s">
        <v>138</v>
      </c>
      <c r="E128" s="19" t="s">
        <v>17</v>
      </c>
      <c r="F128" s="21">
        <f t="shared" si="18"/>
        <v>4.8</v>
      </c>
      <c r="G128" s="21">
        <f>Tabuľka132[[#This Row],[Akciová cena v € s DPH]]-Tabuľka132[[#This Row],[Akciová cena v € bez DPH]]</f>
        <v>0.24000000000000021</v>
      </c>
      <c r="H128" s="22">
        <v>5.04</v>
      </c>
      <c r="I128" s="23"/>
      <c r="J128" s="21">
        <f t="shared" si="23"/>
        <v>0</v>
      </c>
      <c r="K128" s="22">
        <f t="shared" si="24"/>
        <v>0</v>
      </c>
    </row>
    <row r="129" spans="1:11" ht="15.75" hidden="1" x14ac:dyDescent="0.25">
      <c r="A129" s="18" t="s">
        <v>26</v>
      </c>
      <c r="B129" s="18" t="s">
        <v>5</v>
      </c>
      <c r="C129" s="18" t="s">
        <v>113</v>
      </c>
      <c r="D129" s="27" t="s">
        <v>138</v>
      </c>
      <c r="E129" s="19" t="s">
        <v>17</v>
      </c>
      <c r="F129" s="21">
        <f t="shared" si="18"/>
        <v>4.8</v>
      </c>
      <c r="G129" s="21">
        <f>Tabuľka132[[#This Row],[Akciová cena v € s DPH]]-Tabuľka132[[#This Row],[Akciová cena v € bez DPH]]</f>
        <v>0.24000000000000021</v>
      </c>
      <c r="H129" s="22">
        <v>5.04</v>
      </c>
      <c r="I129" s="23"/>
      <c r="J129" s="21">
        <f t="shared" si="23"/>
        <v>0</v>
      </c>
      <c r="K129" s="22">
        <f t="shared" si="24"/>
        <v>0</v>
      </c>
    </row>
    <row r="130" spans="1:11" ht="15.6" customHeight="1" x14ac:dyDescent="0.25">
      <c r="A130" s="18" t="s">
        <v>26</v>
      </c>
      <c r="B130" s="19" t="s">
        <v>5</v>
      </c>
      <c r="C130" s="19" t="s">
        <v>30</v>
      </c>
      <c r="D130" s="20" t="s">
        <v>138</v>
      </c>
      <c r="E130" s="24" t="s">
        <v>25</v>
      </c>
      <c r="F130" s="21">
        <f t="shared" si="18"/>
        <v>5.4761904761904763</v>
      </c>
      <c r="G130" s="21">
        <f>Tabuľka132[[#This Row],[Akciová cena v € s DPH]]-Tabuľka132[[#This Row],[Akciová cena v € bez DPH]]</f>
        <v>0.27380952380952372</v>
      </c>
      <c r="H130" s="22">
        <v>5.75</v>
      </c>
      <c r="I130" s="23">
        <v>70</v>
      </c>
      <c r="J130" s="21">
        <f t="shared" si="16"/>
        <v>383.33333333333331</v>
      </c>
      <c r="K130" s="22">
        <f t="shared" si="17"/>
        <v>402.5</v>
      </c>
    </row>
    <row r="131" spans="1:11" ht="17.45" hidden="1" customHeight="1" x14ac:dyDescent="0.25">
      <c r="A131" s="18" t="s">
        <v>26</v>
      </c>
      <c r="B131" s="19" t="s">
        <v>5</v>
      </c>
      <c r="C131" s="19" t="s">
        <v>31</v>
      </c>
      <c r="D131" s="20" t="s">
        <v>138</v>
      </c>
      <c r="E131" s="24" t="s">
        <v>25</v>
      </c>
      <c r="F131" s="21">
        <f t="shared" si="18"/>
        <v>7.9523809523809517</v>
      </c>
      <c r="G131" s="21">
        <f>Tabuľka132[[#This Row],[Akciová cena v € s DPH]]-Tabuľka132[[#This Row],[Akciová cena v € bez DPH]]</f>
        <v>0.39761904761904798</v>
      </c>
      <c r="H131" s="22">
        <v>8.35</v>
      </c>
      <c r="I131" s="23"/>
      <c r="J131" s="21">
        <f t="shared" si="16"/>
        <v>0</v>
      </c>
      <c r="K131" s="22">
        <f t="shared" si="17"/>
        <v>0</v>
      </c>
    </row>
    <row r="132" spans="1:11" ht="15" hidden="1" customHeight="1" x14ac:dyDescent="0.25">
      <c r="A132" s="18" t="s">
        <v>26</v>
      </c>
      <c r="B132" s="19" t="s">
        <v>167</v>
      </c>
      <c r="C132" s="30" t="s">
        <v>188</v>
      </c>
      <c r="D132" s="20" t="s">
        <v>139</v>
      </c>
      <c r="E132" s="24" t="s">
        <v>93</v>
      </c>
      <c r="F132" s="21">
        <f t="shared" si="18"/>
        <v>7.6190476190476186</v>
      </c>
      <c r="G132" s="21">
        <f>Tabuľka132[[#This Row],[Akciová cena v € s DPH]]-Tabuľka132[[#This Row],[Akciová cena v € bez DPH]]</f>
        <v>0.38095238095238138</v>
      </c>
      <c r="H132" s="22">
        <v>8</v>
      </c>
      <c r="I132" s="23"/>
      <c r="J132" s="21">
        <f>I132*F132</f>
        <v>0</v>
      </c>
      <c r="K132" s="22">
        <f>H132*I132</f>
        <v>0</v>
      </c>
    </row>
    <row r="133" spans="1:11" ht="16.149999999999999" hidden="1" customHeight="1" x14ac:dyDescent="0.25">
      <c r="A133" s="18" t="s">
        <v>26</v>
      </c>
      <c r="B133" s="19" t="s">
        <v>5</v>
      </c>
      <c r="C133" s="19" t="s">
        <v>209</v>
      </c>
      <c r="D133" s="20" t="s">
        <v>139</v>
      </c>
      <c r="E133" s="24" t="s">
        <v>133</v>
      </c>
      <c r="F133" s="21">
        <f t="shared" si="18"/>
        <v>0.55238095238095231</v>
      </c>
      <c r="G133" s="21">
        <f>Tabuľka132[[#This Row],[Akciová cena v € s DPH]]-Tabuľka132[[#This Row],[Akciová cena v € bez DPH]]</f>
        <v>2.7619047619047654E-2</v>
      </c>
      <c r="H133" s="22">
        <v>0.57999999999999996</v>
      </c>
      <c r="I133" s="23"/>
      <c r="J133" s="21">
        <f>I133*F133</f>
        <v>0</v>
      </c>
      <c r="K133" s="22">
        <f>H133*I133</f>
        <v>0</v>
      </c>
    </row>
    <row r="134" spans="1:11" ht="16.149999999999999" hidden="1" customHeight="1" x14ac:dyDescent="0.25">
      <c r="A134" s="18" t="s">
        <v>26</v>
      </c>
      <c r="B134" s="19" t="s">
        <v>169</v>
      </c>
      <c r="C134" s="19" t="s">
        <v>155</v>
      </c>
      <c r="D134" s="20" t="s">
        <v>139</v>
      </c>
      <c r="E134" s="24" t="s">
        <v>93</v>
      </c>
      <c r="F134" s="21">
        <f t="shared" si="18"/>
        <v>3.7904761904761903</v>
      </c>
      <c r="G134" s="21">
        <f>Tabuľka132[[#This Row],[Akciová cena v € s DPH]]-Tabuľka132[[#This Row],[Akciová cena v € bez DPH]]</f>
        <v>0.18952380952380965</v>
      </c>
      <c r="H134" s="22">
        <v>3.98</v>
      </c>
      <c r="I134" s="23"/>
      <c r="J134" s="21">
        <f>I134*F134</f>
        <v>0</v>
      </c>
      <c r="K134" s="22">
        <f>H134*I134</f>
        <v>0</v>
      </c>
    </row>
    <row r="135" spans="1:11" ht="18" hidden="1" customHeight="1" x14ac:dyDescent="0.25">
      <c r="A135" s="18" t="s">
        <v>26</v>
      </c>
      <c r="B135" s="19" t="s">
        <v>5</v>
      </c>
      <c r="C135" s="19" t="s">
        <v>120</v>
      </c>
      <c r="D135" s="20" t="s">
        <v>138</v>
      </c>
      <c r="E135" s="24" t="s">
        <v>25</v>
      </c>
      <c r="F135" s="21">
        <f t="shared" si="18"/>
        <v>5.4761904761904763</v>
      </c>
      <c r="G135" s="21">
        <f>Tabuľka132[[#This Row],[Akciová cena v € s DPH]]-Tabuľka132[[#This Row],[Akciová cena v € bez DPH]]</f>
        <v>0.27380952380952372</v>
      </c>
      <c r="H135" s="22">
        <v>5.75</v>
      </c>
      <c r="I135" s="23"/>
      <c r="J135" s="21">
        <f t="shared" ref="J135" si="25">I135*F135</f>
        <v>0</v>
      </c>
      <c r="K135" s="22">
        <f t="shared" ref="K135" si="26">H135*I135</f>
        <v>0</v>
      </c>
    </row>
    <row r="136" spans="1:11" ht="18" hidden="1" customHeight="1" x14ac:dyDescent="0.25">
      <c r="A136" s="18" t="s">
        <v>26</v>
      </c>
      <c r="B136" s="19" t="s">
        <v>5</v>
      </c>
      <c r="C136" s="19" t="s">
        <v>32</v>
      </c>
      <c r="D136" s="20" t="s">
        <v>138</v>
      </c>
      <c r="E136" s="24" t="s">
        <v>34</v>
      </c>
      <c r="F136" s="21">
        <f t="shared" si="18"/>
        <v>4.666666666666667</v>
      </c>
      <c r="G136" s="21">
        <f>Tabuľka132[[#This Row],[Akciová cena v € s DPH]]-Tabuľka132[[#This Row],[Akciová cena v € bez DPH]]</f>
        <v>0.23333333333333339</v>
      </c>
      <c r="H136" s="22">
        <v>4.9000000000000004</v>
      </c>
      <c r="I136" s="23"/>
      <c r="J136" s="21">
        <f t="shared" si="16"/>
        <v>0</v>
      </c>
      <c r="K136" s="22">
        <f t="shared" si="17"/>
        <v>0</v>
      </c>
    </row>
    <row r="137" spans="1:11" ht="14.45" hidden="1" customHeight="1" x14ac:dyDescent="0.25">
      <c r="A137" s="18" t="s">
        <v>26</v>
      </c>
      <c r="B137" s="19" t="s">
        <v>5</v>
      </c>
      <c r="C137" s="19" t="s">
        <v>33</v>
      </c>
      <c r="D137" s="20" t="s">
        <v>138</v>
      </c>
      <c r="E137" s="24" t="s">
        <v>34</v>
      </c>
      <c r="F137" s="21">
        <f t="shared" si="18"/>
        <v>7.2380952380952372</v>
      </c>
      <c r="G137" s="21">
        <f>Tabuľka132[[#This Row],[Akciová cena v € s DPH]]-Tabuľka132[[#This Row],[Akciová cena v € bez DPH]]</f>
        <v>0.3619047619047624</v>
      </c>
      <c r="H137" s="22">
        <v>7.6</v>
      </c>
      <c r="I137" s="23"/>
      <c r="J137" s="21">
        <f t="shared" si="16"/>
        <v>0</v>
      </c>
      <c r="K137" s="22">
        <f t="shared" si="17"/>
        <v>0</v>
      </c>
    </row>
    <row r="138" spans="1:11" ht="15.6" hidden="1" customHeight="1" x14ac:dyDescent="0.25">
      <c r="A138" s="18" t="s">
        <v>26</v>
      </c>
      <c r="B138" s="19" t="s">
        <v>167</v>
      </c>
      <c r="C138" s="30" t="s">
        <v>189</v>
      </c>
      <c r="D138" s="20" t="s">
        <v>139</v>
      </c>
      <c r="E138" s="24" t="s">
        <v>93</v>
      </c>
      <c r="F138" s="21">
        <f t="shared" si="18"/>
        <v>7.6190476190476186</v>
      </c>
      <c r="G138" s="21">
        <f>Tabuľka132[[#This Row],[Akciová cena v € s DPH]]-Tabuľka132[[#This Row],[Akciová cena v € bez DPH]]</f>
        <v>0.38095238095238138</v>
      </c>
      <c r="H138" s="22">
        <v>8</v>
      </c>
      <c r="I138" s="23"/>
      <c r="J138" s="21">
        <f t="shared" ref="J138:J141" si="27">I138*F138</f>
        <v>0</v>
      </c>
      <c r="K138" s="22">
        <f t="shared" ref="K138:K141" si="28">H138*I138</f>
        <v>0</v>
      </c>
    </row>
    <row r="139" spans="1:11" ht="15.6" hidden="1" customHeight="1" x14ac:dyDescent="0.25">
      <c r="A139" s="18" t="s">
        <v>26</v>
      </c>
      <c r="B139" s="19" t="s">
        <v>5</v>
      </c>
      <c r="C139" s="19" t="s">
        <v>210</v>
      </c>
      <c r="D139" s="20" t="s">
        <v>139</v>
      </c>
      <c r="E139" s="24" t="s">
        <v>156</v>
      </c>
      <c r="F139" s="21">
        <f t="shared" si="18"/>
        <v>0.55238095238095231</v>
      </c>
      <c r="G139" s="21">
        <f>Tabuľka132[[#This Row],[Akciová cena v € s DPH]]-Tabuľka132[[#This Row],[Akciová cena v € bez DPH]]</f>
        <v>2.7619047619047654E-2</v>
      </c>
      <c r="H139" s="22">
        <v>0.57999999999999996</v>
      </c>
      <c r="I139" s="23"/>
      <c r="J139" s="21">
        <f t="shared" si="27"/>
        <v>0</v>
      </c>
      <c r="K139" s="22">
        <f t="shared" si="28"/>
        <v>0</v>
      </c>
    </row>
    <row r="140" spans="1:11" ht="15.6" hidden="1" customHeight="1" x14ac:dyDescent="0.25">
      <c r="A140" s="18" t="s">
        <v>26</v>
      </c>
      <c r="B140" s="19" t="s">
        <v>5</v>
      </c>
      <c r="C140" s="19" t="s">
        <v>159</v>
      </c>
      <c r="D140" s="20" t="s">
        <v>139</v>
      </c>
      <c r="E140" s="24" t="s">
        <v>158</v>
      </c>
      <c r="F140" s="21">
        <f t="shared" si="18"/>
        <v>1.8857142857142857</v>
      </c>
      <c r="G140" s="21">
        <f>Tabuľka132[[#This Row],[Akciová cena v € s DPH]]-Tabuľka132[[#This Row],[Akciová cena v € bez DPH]]</f>
        <v>9.4285714285714306E-2</v>
      </c>
      <c r="H140" s="22">
        <v>1.98</v>
      </c>
      <c r="I140" s="23"/>
      <c r="J140" s="21">
        <f t="shared" si="27"/>
        <v>0</v>
      </c>
      <c r="K140" s="22">
        <f t="shared" si="28"/>
        <v>0</v>
      </c>
    </row>
    <row r="141" spans="1:11" ht="15.6" hidden="1" customHeight="1" x14ac:dyDescent="0.25">
      <c r="A141" s="18" t="s">
        <v>26</v>
      </c>
      <c r="B141" s="19" t="s">
        <v>5</v>
      </c>
      <c r="C141" s="19" t="s">
        <v>157</v>
      </c>
      <c r="D141" s="20" t="s">
        <v>139</v>
      </c>
      <c r="E141" s="24" t="s">
        <v>136</v>
      </c>
      <c r="F141" s="21">
        <f t="shared" si="18"/>
        <v>1.3333333333333333</v>
      </c>
      <c r="G141" s="21">
        <f>Tabuľka132[[#This Row],[Akciová cena v € s DPH]]-Tabuľka132[[#This Row],[Akciová cena v € bez DPH]]</f>
        <v>6.6666666666666652E-2</v>
      </c>
      <c r="H141" s="22">
        <v>1.4</v>
      </c>
      <c r="I141" s="23"/>
      <c r="J141" s="21">
        <f t="shared" si="27"/>
        <v>0</v>
      </c>
      <c r="K141" s="22">
        <f t="shared" si="28"/>
        <v>0</v>
      </c>
    </row>
    <row r="142" spans="1:11" ht="16.149999999999999" hidden="1" customHeight="1" x14ac:dyDescent="0.25">
      <c r="A142" s="18" t="s">
        <v>35</v>
      </c>
      <c r="B142" s="19" t="s">
        <v>5</v>
      </c>
      <c r="C142" s="19" t="s">
        <v>36</v>
      </c>
      <c r="D142" s="20" t="s">
        <v>138</v>
      </c>
      <c r="E142" s="24" t="s">
        <v>28</v>
      </c>
      <c r="F142" s="21">
        <f t="shared" si="18"/>
        <v>4.8095238095238093</v>
      </c>
      <c r="G142" s="21">
        <f>Tabuľka132[[#This Row],[Akciová cena v € s DPH]]-Tabuľka132[[#This Row],[Akciová cena v € bez DPH]]</f>
        <v>0.24047619047619051</v>
      </c>
      <c r="H142" s="22">
        <v>5.05</v>
      </c>
      <c r="I142" s="23"/>
      <c r="J142" s="21">
        <f t="shared" si="16"/>
        <v>0</v>
      </c>
      <c r="K142" s="22">
        <f t="shared" si="17"/>
        <v>0</v>
      </c>
    </row>
    <row r="143" spans="1:11" ht="16.899999999999999" hidden="1" customHeight="1" x14ac:dyDescent="0.25">
      <c r="A143" s="18" t="s">
        <v>35</v>
      </c>
      <c r="B143" s="19" t="s">
        <v>5</v>
      </c>
      <c r="C143" s="24" t="s">
        <v>47</v>
      </c>
      <c r="D143" s="20" t="s">
        <v>138</v>
      </c>
      <c r="E143" s="24" t="s">
        <v>28</v>
      </c>
      <c r="F143" s="21">
        <f t="shared" si="18"/>
        <v>5.4285714285714288</v>
      </c>
      <c r="G143" s="21">
        <f>Tabuľka132[[#This Row],[Akciová cena v € s DPH]]-Tabuľka132[[#This Row],[Akciová cena v € bez DPH]]</f>
        <v>0.27142857142857135</v>
      </c>
      <c r="H143" s="22">
        <v>5.7</v>
      </c>
      <c r="I143" s="23"/>
      <c r="J143" s="21">
        <f t="shared" si="16"/>
        <v>0</v>
      </c>
      <c r="K143" s="22">
        <f t="shared" si="17"/>
        <v>0</v>
      </c>
    </row>
    <row r="144" spans="1:11" ht="16.149999999999999" hidden="1" customHeight="1" x14ac:dyDescent="0.25">
      <c r="A144" s="18" t="s">
        <v>35</v>
      </c>
      <c r="B144" s="19" t="s">
        <v>5</v>
      </c>
      <c r="C144" s="19" t="s">
        <v>211</v>
      </c>
      <c r="D144" s="20" t="s">
        <v>139</v>
      </c>
      <c r="E144" s="24" t="s">
        <v>151</v>
      </c>
      <c r="F144" s="21">
        <f t="shared" ref="F144:F183" si="29">H144/1.05</f>
        <v>0.52380952380952384</v>
      </c>
      <c r="G144" s="21">
        <f>Tabuľka132[[#This Row],[Akciová cena v € s DPH]]-Tabuľka132[[#This Row],[Akciová cena v € bez DPH]]</f>
        <v>2.6190476190476208E-2</v>
      </c>
      <c r="H144" s="22">
        <v>0.55000000000000004</v>
      </c>
      <c r="I144" s="23"/>
      <c r="J144" s="21">
        <f>I144*F144</f>
        <v>0</v>
      </c>
      <c r="K144" s="22">
        <f>H144*I144</f>
        <v>0</v>
      </c>
    </row>
    <row r="145" spans="1:11" ht="15.75" hidden="1" x14ac:dyDescent="0.25">
      <c r="A145" s="18" t="s">
        <v>35</v>
      </c>
      <c r="B145" s="19" t="s">
        <v>2</v>
      </c>
      <c r="C145" s="19" t="s">
        <v>190</v>
      </c>
      <c r="D145" s="20" t="s">
        <v>138</v>
      </c>
      <c r="E145" s="24" t="s">
        <v>42</v>
      </c>
      <c r="F145" s="21">
        <f t="shared" si="29"/>
        <v>1.8857142857142857</v>
      </c>
      <c r="G145" s="21">
        <f>Tabuľka132[[#This Row],[Akciová cena v € s DPH]]-Tabuľka132[[#This Row],[Akciová cena v € bez DPH]]</f>
        <v>9.4285714285714306E-2</v>
      </c>
      <c r="H145" s="22">
        <v>1.98</v>
      </c>
      <c r="I145" s="23"/>
      <c r="J145" s="21">
        <f>I145*F145</f>
        <v>0</v>
      </c>
      <c r="K145" s="22">
        <f>H145*I145</f>
        <v>0</v>
      </c>
    </row>
    <row r="146" spans="1:11" ht="16.5" hidden="1" customHeight="1" x14ac:dyDescent="0.25">
      <c r="A146" s="18" t="s">
        <v>35</v>
      </c>
      <c r="B146" s="18" t="s">
        <v>5</v>
      </c>
      <c r="C146" s="18" t="s">
        <v>197</v>
      </c>
      <c r="D146" s="27" t="s">
        <v>138</v>
      </c>
      <c r="E146" s="31" t="s">
        <v>98</v>
      </c>
      <c r="F146" s="21">
        <f t="shared" si="29"/>
        <v>5.8095238095238093</v>
      </c>
      <c r="G146" s="21">
        <f>Tabuľka132[[#This Row],[Akciová cena v € s DPH]]-Tabuľka132[[#This Row],[Akciová cena v € bez DPH]]</f>
        <v>0.29047619047619033</v>
      </c>
      <c r="H146" s="22">
        <v>6.1</v>
      </c>
      <c r="I146" s="23"/>
      <c r="J146" s="21">
        <f t="shared" ref="J146:J147" si="30">I146*F146</f>
        <v>0</v>
      </c>
      <c r="K146" s="22">
        <f t="shared" ref="K146:K147" si="31">H146*I146</f>
        <v>0</v>
      </c>
    </row>
    <row r="147" spans="1:11" ht="17.25" hidden="1" customHeight="1" x14ac:dyDescent="0.25">
      <c r="A147" s="18" t="s">
        <v>35</v>
      </c>
      <c r="B147" s="18" t="s">
        <v>5</v>
      </c>
      <c r="C147" s="18" t="s">
        <v>198</v>
      </c>
      <c r="D147" s="27" t="s">
        <v>138</v>
      </c>
      <c r="E147" s="31" t="s">
        <v>98</v>
      </c>
      <c r="F147" s="21">
        <f t="shared" si="29"/>
        <v>5.8095238095238093</v>
      </c>
      <c r="G147" s="21">
        <f>Tabuľka132[[#This Row],[Akciová cena v € s DPH]]-Tabuľka132[[#This Row],[Akciová cena v € bez DPH]]</f>
        <v>0.29047619047619033</v>
      </c>
      <c r="H147" s="22">
        <v>6.1</v>
      </c>
      <c r="I147" s="23"/>
      <c r="J147" s="21">
        <f t="shared" si="30"/>
        <v>0</v>
      </c>
      <c r="K147" s="22">
        <f t="shared" si="31"/>
        <v>0</v>
      </c>
    </row>
    <row r="148" spans="1:11" ht="15.6" hidden="1" customHeight="1" x14ac:dyDescent="0.25">
      <c r="A148" s="18" t="s">
        <v>35</v>
      </c>
      <c r="B148" s="19" t="s">
        <v>5</v>
      </c>
      <c r="C148" s="19" t="s">
        <v>85</v>
      </c>
      <c r="D148" s="20" t="s">
        <v>138</v>
      </c>
      <c r="E148" s="24" t="s">
        <v>84</v>
      </c>
      <c r="F148" s="21">
        <f t="shared" si="29"/>
        <v>2.1333333333333333</v>
      </c>
      <c r="G148" s="21">
        <f>Tabuľka132[[#This Row],[Akciová cena v € s DPH]]-Tabuľka132[[#This Row],[Akciová cena v € bez DPH]]</f>
        <v>0.10666666666666691</v>
      </c>
      <c r="H148" s="22">
        <v>2.2400000000000002</v>
      </c>
      <c r="I148" s="23"/>
      <c r="J148" s="21">
        <f t="shared" ref="J148:J152" si="32">I148*F148</f>
        <v>0</v>
      </c>
      <c r="K148" s="22">
        <f t="shared" ref="K148:K152" si="33">H148*I148</f>
        <v>0</v>
      </c>
    </row>
    <row r="149" spans="1:11" ht="17.25" hidden="1" customHeight="1" x14ac:dyDescent="0.25">
      <c r="A149" s="18" t="s">
        <v>35</v>
      </c>
      <c r="B149" s="19" t="s">
        <v>18</v>
      </c>
      <c r="C149" s="24" t="s">
        <v>121</v>
      </c>
      <c r="D149" s="20" t="s">
        <v>138</v>
      </c>
      <c r="E149" s="24" t="s">
        <v>84</v>
      </c>
      <c r="F149" s="21">
        <f t="shared" si="29"/>
        <v>4.9047619047619051</v>
      </c>
      <c r="G149" s="21">
        <f>Tabuľka132[[#This Row],[Akciová cena v € s DPH]]-Tabuľka132[[#This Row],[Akciová cena v € bez DPH]]</f>
        <v>0.24523809523809526</v>
      </c>
      <c r="H149" s="22">
        <v>5.15</v>
      </c>
      <c r="I149" s="23"/>
      <c r="J149" s="21">
        <f t="shared" si="32"/>
        <v>0</v>
      </c>
      <c r="K149" s="22">
        <f t="shared" si="33"/>
        <v>0</v>
      </c>
    </row>
    <row r="150" spans="1:11" ht="15.75" hidden="1" customHeight="1" x14ac:dyDescent="0.25">
      <c r="A150" s="18" t="s">
        <v>35</v>
      </c>
      <c r="B150" s="19" t="s">
        <v>5</v>
      </c>
      <c r="C150" s="24" t="s">
        <v>191</v>
      </c>
      <c r="D150" s="20" t="s">
        <v>138</v>
      </c>
      <c r="E150" s="24" t="s">
        <v>116</v>
      </c>
      <c r="F150" s="21">
        <f t="shared" si="29"/>
        <v>3.9047619047619042</v>
      </c>
      <c r="G150" s="21">
        <f>Tabuľka132[[#This Row],[Akciová cena v € s DPH]]-Tabuľka132[[#This Row],[Akciová cena v € bez DPH]]</f>
        <v>0.19523809523809543</v>
      </c>
      <c r="H150" s="22">
        <v>4.0999999999999996</v>
      </c>
      <c r="I150" s="23"/>
      <c r="J150" s="21">
        <f>I150*F150</f>
        <v>0</v>
      </c>
      <c r="K150" s="22">
        <f>H150*I150</f>
        <v>0</v>
      </c>
    </row>
    <row r="151" spans="1:11" ht="15.75" hidden="1" customHeight="1" x14ac:dyDescent="0.25">
      <c r="A151" s="18" t="s">
        <v>35</v>
      </c>
      <c r="B151" s="18" t="s">
        <v>5</v>
      </c>
      <c r="C151" s="18" t="s">
        <v>152</v>
      </c>
      <c r="D151" s="27" t="s">
        <v>139</v>
      </c>
      <c r="E151" s="24" t="s">
        <v>130</v>
      </c>
      <c r="F151" s="21">
        <f t="shared" si="29"/>
        <v>1.6666666666666665</v>
      </c>
      <c r="G151" s="21">
        <f>Tabuľka132[[#This Row],[Akciová cena v € s DPH]]-Tabuľka132[[#This Row],[Akciová cena v € bez DPH]]</f>
        <v>8.3333333333333481E-2</v>
      </c>
      <c r="H151" s="22">
        <v>1.75</v>
      </c>
      <c r="I151" s="23"/>
      <c r="J151" s="21">
        <f>I151*F151</f>
        <v>0</v>
      </c>
      <c r="K151" s="22">
        <f>H151*I151</f>
        <v>0</v>
      </c>
    </row>
    <row r="152" spans="1:11" ht="15.75" hidden="1" x14ac:dyDescent="0.25">
      <c r="A152" s="18" t="s">
        <v>35</v>
      </c>
      <c r="B152" s="19" t="s">
        <v>5</v>
      </c>
      <c r="C152" s="19" t="s">
        <v>48</v>
      </c>
      <c r="D152" s="20" t="s">
        <v>138</v>
      </c>
      <c r="E152" s="24" t="s">
        <v>49</v>
      </c>
      <c r="F152" s="21">
        <f t="shared" si="29"/>
        <v>4.1904761904761907</v>
      </c>
      <c r="G152" s="21">
        <f>Tabuľka132[[#This Row],[Akciová cena v € s DPH]]-Tabuľka132[[#This Row],[Akciová cena v € bez DPH]]</f>
        <v>0.20952380952380967</v>
      </c>
      <c r="H152" s="22">
        <v>4.4000000000000004</v>
      </c>
      <c r="I152" s="23"/>
      <c r="J152" s="21">
        <f t="shared" si="32"/>
        <v>0</v>
      </c>
      <c r="K152" s="22">
        <f t="shared" si="33"/>
        <v>0</v>
      </c>
    </row>
    <row r="153" spans="1:11" ht="15.75" hidden="1" x14ac:dyDescent="0.25">
      <c r="A153" s="18" t="s">
        <v>35</v>
      </c>
      <c r="B153" s="19" t="s">
        <v>18</v>
      </c>
      <c r="C153" s="24" t="s">
        <v>179</v>
      </c>
      <c r="D153" s="20" t="s">
        <v>138</v>
      </c>
      <c r="E153" s="24" t="s">
        <v>49</v>
      </c>
      <c r="F153" s="21">
        <f>H153/1.05</f>
        <v>8.5238095238095219</v>
      </c>
      <c r="G153" s="21">
        <f>Tabuľka132[[#This Row],[Akciová cena v € s DPH]]-Tabuľka132[[#This Row],[Akciová cena v € bez DPH]]</f>
        <v>0.42619047619047734</v>
      </c>
      <c r="H153" s="22">
        <v>8.9499999999999993</v>
      </c>
      <c r="I153" s="23"/>
      <c r="J153" s="21">
        <f>I153*F153</f>
        <v>0</v>
      </c>
      <c r="K153" s="22">
        <f>H153*I153</f>
        <v>0</v>
      </c>
    </row>
    <row r="154" spans="1:11" ht="16.899999999999999" hidden="1" customHeight="1" x14ac:dyDescent="0.25">
      <c r="A154" s="18" t="s">
        <v>35</v>
      </c>
      <c r="B154" s="19" t="s">
        <v>5</v>
      </c>
      <c r="C154" s="19" t="s">
        <v>180</v>
      </c>
      <c r="D154" s="20" t="s">
        <v>138</v>
      </c>
      <c r="E154" s="24" t="s">
        <v>114</v>
      </c>
      <c r="F154" s="21">
        <f t="shared" si="29"/>
        <v>4.2857142857142856</v>
      </c>
      <c r="G154" s="21">
        <f>Tabuľka132[[#This Row],[Akciová cena v € s DPH]]-Tabuľka132[[#This Row],[Akciová cena v € bez DPH]]</f>
        <v>0.21428571428571441</v>
      </c>
      <c r="H154" s="22">
        <v>4.5</v>
      </c>
      <c r="I154" s="23"/>
      <c r="J154" s="21">
        <f>I154*F154</f>
        <v>0</v>
      </c>
      <c r="K154" s="22">
        <f>H154*I154</f>
        <v>0</v>
      </c>
    </row>
    <row r="155" spans="1:11" ht="15.75" hidden="1" customHeight="1" x14ac:dyDescent="0.25">
      <c r="A155" s="18" t="s">
        <v>35</v>
      </c>
      <c r="B155" s="19" t="s">
        <v>5</v>
      </c>
      <c r="C155" s="19" t="s">
        <v>192</v>
      </c>
      <c r="D155" s="20" t="s">
        <v>138</v>
      </c>
      <c r="E155" s="24" t="s">
        <v>114</v>
      </c>
      <c r="F155" s="21">
        <f t="shared" si="29"/>
        <v>4.2857142857142856</v>
      </c>
      <c r="G155" s="21">
        <f>Tabuľka132[[#This Row],[Akciová cena v € s DPH]]-Tabuľka132[[#This Row],[Akciová cena v € bez DPH]]</f>
        <v>0.21428571428571441</v>
      </c>
      <c r="H155" s="22">
        <v>4.5</v>
      </c>
      <c r="I155" s="23"/>
      <c r="J155" s="21">
        <f>I155*F155</f>
        <v>0</v>
      </c>
      <c r="K155" s="22">
        <f>H155*I155</f>
        <v>0</v>
      </c>
    </row>
    <row r="156" spans="1:11" ht="15.6" hidden="1" customHeight="1" x14ac:dyDescent="0.25">
      <c r="A156" s="18" t="s">
        <v>35</v>
      </c>
      <c r="B156" s="19" t="s">
        <v>5</v>
      </c>
      <c r="C156" s="19" t="s">
        <v>92</v>
      </c>
      <c r="D156" s="20" t="s">
        <v>138</v>
      </c>
      <c r="E156" s="24" t="s">
        <v>83</v>
      </c>
      <c r="F156" s="21">
        <f t="shared" si="29"/>
        <v>1</v>
      </c>
      <c r="G156" s="21">
        <f>Tabuľka132[[#This Row],[Akciová cena v € s DPH]]-Tabuľka132[[#This Row],[Akciová cena v € bez DPH]]</f>
        <v>5.0000000000000044E-2</v>
      </c>
      <c r="H156" s="22">
        <v>1.05</v>
      </c>
      <c r="I156" s="23"/>
      <c r="J156" s="21">
        <f t="shared" ref="J156:J161" si="34">I156*F156</f>
        <v>0</v>
      </c>
      <c r="K156" s="22">
        <f t="shared" ref="K156:K161" si="35">H156*I156</f>
        <v>0</v>
      </c>
    </row>
    <row r="157" spans="1:11" ht="15.75" hidden="1" x14ac:dyDescent="0.25">
      <c r="A157" s="18" t="s">
        <v>35</v>
      </c>
      <c r="B157" s="19" t="s">
        <v>18</v>
      </c>
      <c r="C157" s="19" t="s">
        <v>81</v>
      </c>
      <c r="D157" s="20" t="s">
        <v>138</v>
      </c>
      <c r="E157" s="24" t="s">
        <v>17</v>
      </c>
      <c r="F157" s="21">
        <f t="shared" si="29"/>
        <v>9.2857142857142847</v>
      </c>
      <c r="G157" s="21">
        <f>Tabuľka132[[#This Row],[Akciová cena v € s DPH]]-Tabuľka132[[#This Row],[Akciová cena v € bez DPH]]</f>
        <v>0.4642857142857153</v>
      </c>
      <c r="H157" s="22">
        <v>9.75</v>
      </c>
      <c r="I157" s="23"/>
      <c r="J157" s="21">
        <f t="shared" ref="J157:J158" si="36">I157*F157</f>
        <v>0</v>
      </c>
      <c r="K157" s="22">
        <f t="shared" ref="K157:K158" si="37">H157*I157</f>
        <v>0</v>
      </c>
    </row>
    <row r="158" spans="1:11" ht="15.75" hidden="1" x14ac:dyDescent="0.25">
      <c r="A158" s="18" t="s">
        <v>35</v>
      </c>
      <c r="B158" s="19" t="s">
        <v>5</v>
      </c>
      <c r="C158" s="19" t="s">
        <v>37</v>
      </c>
      <c r="D158" s="20" t="s">
        <v>138</v>
      </c>
      <c r="E158" s="24" t="s">
        <v>17</v>
      </c>
      <c r="F158" s="21">
        <f t="shared" si="29"/>
        <v>4.5714285714285712</v>
      </c>
      <c r="G158" s="21">
        <f>Tabuľka132[[#This Row],[Akciová cena v € s DPH]]-Tabuľka132[[#This Row],[Akciová cena v € bez DPH]]</f>
        <v>0.22857142857142865</v>
      </c>
      <c r="H158" s="22">
        <v>4.8</v>
      </c>
      <c r="I158" s="23"/>
      <c r="J158" s="21">
        <f t="shared" si="36"/>
        <v>0</v>
      </c>
      <c r="K158" s="22">
        <f t="shared" si="37"/>
        <v>0</v>
      </c>
    </row>
    <row r="159" spans="1:11" ht="15.75" hidden="1" x14ac:dyDescent="0.25">
      <c r="A159" s="18" t="s">
        <v>35</v>
      </c>
      <c r="B159" s="19" t="s">
        <v>5</v>
      </c>
      <c r="C159" s="19" t="s">
        <v>62</v>
      </c>
      <c r="D159" s="20" t="s">
        <v>138</v>
      </c>
      <c r="E159" s="24" t="s">
        <v>17</v>
      </c>
      <c r="F159" s="21">
        <f t="shared" si="29"/>
        <v>4.666666666666667</v>
      </c>
      <c r="G159" s="21">
        <f>Tabuľka132[[#This Row],[Akciová cena v € s DPH]]-Tabuľka132[[#This Row],[Akciová cena v € bez DPH]]</f>
        <v>0.23333333333333339</v>
      </c>
      <c r="H159" s="22">
        <v>4.9000000000000004</v>
      </c>
      <c r="I159" s="23"/>
      <c r="J159" s="21">
        <f t="shared" si="34"/>
        <v>0</v>
      </c>
      <c r="K159" s="22">
        <f t="shared" si="35"/>
        <v>0</v>
      </c>
    </row>
    <row r="160" spans="1:11" ht="15.75" hidden="1" x14ac:dyDescent="0.25">
      <c r="A160" s="18" t="s">
        <v>35</v>
      </c>
      <c r="B160" s="19" t="s">
        <v>5</v>
      </c>
      <c r="C160" s="19" t="s">
        <v>63</v>
      </c>
      <c r="D160" s="20" t="s">
        <v>138</v>
      </c>
      <c r="E160" s="24" t="s">
        <v>17</v>
      </c>
      <c r="F160" s="21">
        <f t="shared" si="29"/>
        <v>4.666666666666667</v>
      </c>
      <c r="G160" s="21">
        <f>Tabuľka132[[#This Row],[Akciová cena v € s DPH]]-Tabuľka132[[#This Row],[Akciová cena v € bez DPH]]</f>
        <v>0.23333333333333339</v>
      </c>
      <c r="H160" s="22">
        <v>4.9000000000000004</v>
      </c>
      <c r="I160" s="23"/>
      <c r="J160" s="21">
        <f t="shared" si="34"/>
        <v>0</v>
      </c>
      <c r="K160" s="22">
        <f t="shared" si="35"/>
        <v>0</v>
      </c>
    </row>
    <row r="161" spans="1:11" ht="15.75" hidden="1" x14ac:dyDescent="0.25">
      <c r="A161" s="18" t="s">
        <v>35</v>
      </c>
      <c r="B161" s="19" t="s">
        <v>5</v>
      </c>
      <c r="C161" s="19" t="s">
        <v>52</v>
      </c>
      <c r="D161" s="20" t="s">
        <v>138</v>
      </c>
      <c r="E161" s="24" t="s">
        <v>17</v>
      </c>
      <c r="F161" s="21">
        <f t="shared" si="29"/>
        <v>3.5714285714285712</v>
      </c>
      <c r="G161" s="21">
        <f>Tabuľka132[[#This Row],[Akciová cena v € s DPH]]-Tabuľka132[[#This Row],[Akciová cena v € bez DPH]]</f>
        <v>0.17857142857142883</v>
      </c>
      <c r="H161" s="22">
        <v>3.75</v>
      </c>
      <c r="I161" s="23"/>
      <c r="J161" s="21">
        <f t="shared" si="34"/>
        <v>0</v>
      </c>
      <c r="K161" s="22">
        <f t="shared" si="35"/>
        <v>0</v>
      </c>
    </row>
    <row r="162" spans="1:11" ht="15.75" hidden="1" x14ac:dyDescent="0.25">
      <c r="A162" s="18" t="s">
        <v>35</v>
      </c>
      <c r="B162" s="19" t="s">
        <v>5</v>
      </c>
      <c r="C162" s="19" t="s">
        <v>162</v>
      </c>
      <c r="D162" s="20" t="s">
        <v>139</v>
      </c>
      <c r="E162" s="24" t="s">
        <v>93</v>
      </c>
      <c r="F162" s="21">
        <f t="shared" si="29"/>
        <v>0.2857142857142857</v>
      </c>
      <c r="G162" s="21">
        <f>Tabuľka132[[#This Row],[Akciová cena v € s DPH]]-Tabuľka132[[#This Row],[Akciová cena v € bez DPH]]</f>
        <v>1.428571428571429E-2</v>
      </c>
      <c r="H162" s="22">
        <v>0.3</v>
      </c>
      <c r="I162" s="23"/>
      <c r="J162" s="21">
        <f>I162*F162</f>
        <v>0</v>
      </c>
      <c r="K162" s="22">
        <f>H162*I162</f>
        <v>0</v>
      </c>
    </row>
    <row r="163" spans="1:11" ht="15.75" hidden="1" x14ac:dyDescent="0.25">
      <c r="A163" s="18" t="s">
        <v>35</v>
      </c>
      <c r="B163" s="19" t="s">
        <v>5</v>
      </c>
      <c r="C163" s="19" t="s">
        <v>161</v>
      </c>
      <c r="D163" s="20" t="s">
        <v>139</v>
      </c>
      <c r="E163" s="24" t="s">
        <v>93</v>
      </c>
      <c r="F163" s="21">
        <f t="shared" si="29"/>
        <v>0.2857142857142857</v>
      </c>
      <c r="G163" s="21">
        <f>Tabuľka132[[#This Row],[Akciová cena v € s DPH]]-Tabuľka132[[#This Row],[Akciová cena v € bez DPH]]</f>
        <v>1.428571428571429E-2</v>
      </c>
      <c r="H163" s="22">
        <v>0.3</v>
      </c>
      <c r="I163" s="23"/>
      <c r="J163" s="21">
        <f>I163*F163</f>
        <v>0</v>
      </c>
      <c r="K163" s="22">
        <f>H163*I163</f>
        <v>0</v>
      </c>
    </row>
    <row r="164" spans="1:11" ht="15.75" hidden="1" x14ac:dyDescent="0.25">
      <c r="A164" s="18" t="s">
        <v>35</v>
      </c>
      <c r="B164" s="19" t="s">
        <v>18</v>
      </c>
      <c r="C164" s="19" t="s">
        <v>119</v>
      </c>
      <c r="D164" s="20" t="s">
        <v>138</v>
      </c>
      <c r="E164" s="24" t="s">
        <v>17</v>
      </c>
      <c r="F164" s="21">
        <f t="shared" si="29"/>
        <v>9.2857142857142847</v>
      </c>
      <c r="G164" s="21">
        <f>Tabuľka132[[#This Row],[Akciová cena v € s DPH]]-Tabuľka132[[#This Row],[Akciová cena v € bez DPH]]</f>
        <v>0.4642857142857153</v>
      </c>
      <c r="H164" s="22">
        <v>9.75</v>
      </c>
      <c r="I164" s="23"/>
      <c r="J164" s="21">
        <f t="shared" ref="J164:J167" si="38">I164*F164</f>
        <v>0</v>
      </c>
      <c r="K164" s="22">
        <f t="shared" ref="K164:K167" si="39">H164*I164</f>
        <v>0</v>
      </c>
    </row>
    <row r="165" spans="1:11" ht="15.75" x14ac:dyDescent="0.25">
      <c r="A165" s="18" t="s">
        <v>35</v>
      </c>
      <c r="B165" s="19" t="s">
        <v>5</v>
      </c>
      <c r="C165" s="19" t="s">
        <v>193</v>
      </c>
      <c r="D165" s="20" t="s">
        <v>138</v>
      </c>
      <c r="E165" s="24" t="s">
        <v>17</v>
      </c>
      <c r="F165" s="21">
        <f t="shared" si="29"/>
        <v>4.666666666666667</v>
      </c>
      <c r="G165" s="21">
        <f>Tabuľka132[[#This Row],[Akciová cena v € s DPH]]-Tabuľka132[[#This Row],[Akciová cena v € bez DPH]]</f>
        <v>0.23333333333333339</v>
      </c>
      <c r="H165" s="22">
        <v>4.9000000000000004</v>
      </c>
      <c r="I165" s="23">
        <v>59</v>
      </c>
      <c r="J165" s="21">
        <f t="shared" si="38"/>
        <v>275.33333333333337</v>
      </c>
      <c r="K165" s="22">
        <f t="shared" si="39"/>
        <v>289.10000000000002</v>
      </c>
    </row>
    <row r="166" spans="1:11" ht="15.75" x14ac:dyDescent="0.25">
      <c r="A166" s="18" t="s">
        <v>35</v>
      </c>
      <c r="B166" s="19" t="s">
        <v>5</v>
      </c>
      <c r="C166" s="19" t="s">
        <v>194</v>
      </c>
      <c r="D166" s="20" t="s">
        <v>138</v>
      </c>
      <c r="E166" s="24" t="s">
        <v>17</v>
      </c>
      <c r="F166" s="21">
        <f t="shared" si="29"/>
        <v>4.666666666666667</v>
      </c>
      <c r="G166" s="21">
        <f>Tabuľka132[[#This Row],[Akciová cena v € s DPH]]-Tabuľka132[[#This Row],[Akciová cena v € bez DPH]]</f>
        <v>0.23333333333333339</v>
      </c>
      <c r="H166" s="22">
        <v>4.9000000000000004</v>
      </c>
      <c r="I166" s="23">
        <v>59</v>
      </c>
      <c r="J166" s="21">
        <f t="shared" si="38"/>
        <v>275.33333333333337</v>
      </c>
      <c r="K166" s="22">
        <f t="shared" si="39"/>
        <v>289.10000000000002</v>
      </c>
    </row>
    <row r="167" spans="1:11" ht="15.75" x14ac:dyDescent="0.25">
      <c r="A167" s="18" t="s">
        <v>35</v>
      </c>
      <c r="B167" s="19" t="s">
        <v>5</v>
      </c>
      <c r="C167" s="19" t="s">
        <v>118</v>
      </c>
      <c r="D167" s="20" t="s">
        <v>138</v>
      </c>
      <c r="E167" s="24" t="s">
        <v>17</v>
      </c>
      <c r="F167" s="21">
        <f t="shared" si="29"/>
        <v>4.666666666666667</v>
      </c>
      <c r="G167" s="21">
        <f>Tabuľka132[[#This Row],[Akciová cena v € s DPH]]-Tabuľka132[[#This Row],[Akciová cena v € bez DPH]]</f>
        <v>0.23333333333333339</v>
      </c>
      <c r="H167" s="22">
        <v>4.9000000000000004</v>
      </c>
      <c r="I167" s="23">
        <v>59</v>
      </c>
      <c r="J167" s="21">
        <f t="shared" si="38"/>
        <v>275.33333333333337</v>
      </c>
      <c r="K167" s="22">
        <f t="shared" si="39"/>
        <v>289.10000000000002</v>
      </c>
    </row>
    <row r="168" spans="1:11" ht="17.45" hidden="1" customHeight="1" x14ac:dyDescent="0.25">
      <c r="A168" s="18" t="s">
        <v>35</v>
      </c>
      <c r="B168" s="19" t="s">
        <v>5</v>
      </c>
      <c r="C168" s="19" t="s">
        <v>38</v>
      </c>
      <c r="D168" s="20" t="s">
        <v>138</v>
      </c>
      <c r="E168" s="24" t="s">
        <v>25</v>
      </c>
      <c r="F168" s="21">
        <f t="shared" si="29"/>
        <v>6.761904761904761</v>
      </c>
      <c r="G168" s="21">
        <f>Tabuľka132[[#This Row],[Akciová cena v € s DPH]]-Tabuľka132[[#This Row],[Akciová cena v € bez DPH]]</f>
        <v>0.33809523809523867</v>
      </c>
      <c r="H168" s="22">
        <v>7.1</v>
      </c>
      <c r="I168" s="23"/>
      <c r="J168" s="21">
        <f t="shared" ref="J168:J175" si="40">I168*F168</f>
        <v>0</v>
      </c>
      <c r="K168" s="22">
        <f t="shared" ref="K168:K175" si="41">H168*I168</f>
        <v>0</v>
      </c>
    </row>
    <row r="169" spans="1:11" ht="18" hidden="1" customHeight="1" x14ac:dyDescent="0.25">
      <c r="A169" s="18" t="s">
        <v>35</v>
      </c>
      <c r="B169" s="19" t="s">
        <v>5</v>
      </c>
      <c r="C169" s="19" t="s">
        <v>39</v>
      </c>
      <c r="D169" s="20" t="s">
        <v>138</v>
      </c>
      <c r="E169" s="24" t="s">
        <v>25</v>
      </c>
      <c r="F169" s="21">
        <f t="shared" si="29"/>
        <v>7.9904761904761905</v>
      </c>
      <c r="G169" s="21">
        <f>Tabuľka132[[#This Row],[Akciová cena v € s DPH]]-Tabuľka132[[#This Row],[Akciová cena v € bez DPH]]</f>
        <v>0.39952380952381006</v>
      </c>
      <c r="H169" s="22">
        <v>8.39</v>
      </c>
      <c r="I169" s="23"/>
      <c r="J169" s="21">
        <f t="shared" si="40"/>
        <v>0</v>
      </c>
      <c r="K169" s="22">
        <f t="shared" si="41"/>
        <v>0</v>
      </c>
    </row>
    <row r="170" spans="1:11" ht="15" hidden="1" customHeight="1" x14ac:dyDescent="0.25">
      <c r="A170" s="18" t="s">
        <v>35</v>
      </c>
      <c r="B170" s="19" t="s">
        <v>167</v>
      </c>
      <c r="C170" s="30" t="s">
        <v>195</v>
      </c>
      <c r="D170" s="20" t="s">
        <v>139</v>
      </c>
      <c r="E170" s="24" t="s">
        <v>93</v>
      </c>
      <c r="F170" s="21">
        <f t="shared" si="29"/>
        <v>7.6190476190476186</v>
      </c>
      <c r="G170" s="21">
        <f>Tabuľka132[[#This Row],[Akciová cena v € s DPH]]-Tabuľka132[[#This Row],[Akciová cena v € bez DPH]]</f>
        <v>0.38095238095238138</v>
      </c>
      <c r="H170" s="22">
        <v>8</v>
      </c>
      <c r="I170" s="23"/>
      <c r="J170" s="21">
        <f>I170*F170</f>
        <v>0</v>
      </c>
      <c r="K170" s="22">
        <f>H170*I170</f>
        <v>0</v>
      </c>
    </row>
    <row r="171" spans="1:11" ht="15" hidden="1" customHeight="1" x14ac:dyDescent="0.25">
      <c r="A171" s="18" t="s">
        <v>35</v>
      </c>
      <c r="B171" s="19" t="s">
        <v>5</v>
      </c>
      <c r="C171" s="19" t="s">
        <v>212</v>
      </c>
      <c r="D171" s="20" t="s">
        <v>139</v>
      </c>
      <c r="E171" s="24" t="s">
        <v>133</v>
      </c>
      <c r="F171" s="21">
        <f t="shared" si="29"/>
        <v>0.55238095238095231</v>
      </c>
      <c r="G171" s="21">
        <f>Tabuľka132[[#This Row],[Akciová cena v € s DPH]]-Tabuľka132[[#This Row],[Akciová cena v € bez DPH]]</f>
        <v>2.7619047619047654E-2</v>
      </c>
      <c r="H171" s="22">
        <v>0.57999999999999996</v>
      </c>
      <c r="I171" s="23"/>
      <c r="J171" s="21">
        <f>I171*F171</f>
        <v>0</v>
      </c>
      <c r="K171" s="22">
        <f>H171*I171</f>
        <v>0</v>
      </c>
    </row>
    <row r="172" spans="1:11" ht="15" hidden="1" customHeight="1" x14ac:dyDescent="0.25">
      <c r="A172" s="18" t="s">
        <v>35</v>
      </c>
      <c r="B172" s="19" t="s">
        <v>169</v>
      </c>
      <c r="C172" s="19" t="s">
        <v>163</v>
      </c>
      <c r="D172" s="20" t="s">
        <v>139</v>
      </c>
      <c r="E172" s="24" t="s">
        <v>93</v>
      </c>
      <c r="F172" s="21">
        <f t="shared" si="29"/>
        <v>3.7904761904761903</v>
      </c>
      <c r="G172" s="21">
        <f>Tabuľka132[[#This Row],[Akciová cena v € s DPH]]-Tabuľka132[[#This Row],[Akciová cena v € bez DPH]]</f>
        <v>0.18952380952380965</v>
      </c>
      <c r="H172" s="22">
        <v>3.98</v>
      </c>
      <c r="I172" s="23"/>
      <c r="J172" s="21">
        <f>I172*F172</f>
        <v>0</v>
      </c>
      <c r="K172" s="22">
        <f>H172*I172</f>
        <v>0</v>
      </c>
    </row>
    <row r="173" spans="1:11" ht="18" customHeight="1" x14ac:dyDescent="0.25">
      <c r="A173" s="18" t="s">
        <v>35</v>
      </c>
      <c r="B173" s="19" t="s">
        <v>5</v>
      </c>
      <c r="C173" s="19" t="s">
        <v>117</v>
      </c>
      <c r="D173" s="20" t="s">
        <v>138</v>
      </c>
      <c r="E173" s="24" t="s">
        <v>25</v>
      </c>
      <c r="F173" s="21">
        <f t="shared" si="29"/>
        <v>6.761904761904761</v>
      </c>
      <c r="G173" s="21">
        <f>Tabuľka132[[#This Row],[Akciová cena v € s DPH]]-Tabuľka132[[#This Row],[Akciová cena v € bez DPH]]</f>
        <v>0.33809523809523867</v>
      </c>
      <c r="H173" s="22">
        <v>7.1</v>
      </c>
      <c r="I173" s="23">
        <v>59</v>
      </c>
      <c r="J173" s="21">
        <f t="shared" ref="J173" si="42">I173*F173</f>
        <v>398.95238095238091</v>
      </c>
      <c r="K173" s="22">
        <f t="shared" ref="K173" si="43">H173*I173</f>
        <v>418.9</v>
      </c>
    </row>
    <row r="174" spans="1:11" ht="18" hidden="1" customHeight="1" x14ac:dyDescent="0.25">
      <c r="A174" s="18" t="s">
        <v>35</v>
      </c>
      <c r="B174" s="19" t="s">
        <v>5</v>
      </c>
      <c r="C174" s="19" t="s">
        <v>64</v>
      </c>
      <c r="D174" s="20" t="s">
        <v>138</v>
      </c>
      <c r="E174" s="24" t="s">
        <v>34</v>
      </c>
      <c r="F174" s="21">
        <f t="shared" si="29"/>
        <v>5.6761904761904756</v>
      </c>
      <c r="G174" s="21">
        <f>Tabuľka132[[#This Row],[Akciová cena v € s DPH]]-Tabuľka132[[#This Row],[Akciová cena v € bez DPH]]</f>
        <v>0.2838095238095244</v>
      </c>
      <c r="H174" s="22">
        <v>5.96</v>
      </c>
      <c r="I174" s="23"/>
      <c r="J174" s="21">
        <f t="shared" si="40"/>
        <v>0</v>
      </c>
      <c r="K174" s="22">
        <f t="shared" si="41"/>
        <v>0</v>
      </c>
    </row>
    <row r="175" spans="1:11" ht="18" hidden="1" customHeight="1" x14ac:dyDescent="0.25">
      <c r="A175" s="18" t="s">
        <v>35</v>
      </c>
      <c r="B175" s="19" t="s">
        <v>5</v>
      </c>
      <c r="C175" s="19" t="s">
        <v>65</v>
      </c>
      <c r="D175" s="20" t="s">
        <v>138</v>
      </c>
      <c r="E175" s="24" t="s">
        <v>34</v>
      </c>
      <c r="F175" s="21">
        <f t="shared" si="29"/>
        <v>5.6761904761904756</v>
      </c>
      <c r="G175" s="21">
        <f>Tabuľka132[[#This Row],[Akciová cena v € s DPH]]-Tabuľka132[[#This Row],[Akciová cena v € bez DPH]]</f>
        <v>0.2838095238095244</v>
      </c>
      <c r="H175" s="22">
        <v>5.96</v>
      </c>
      <c r="I175" s="23"/>
      <c r="J175" s="21">
        <f t="shared" si="40"/>
        <v>0</v>
      </c>
      <c r="K175" s="22">
        <f t="shared" si="41"/>
        <v>0</v>
      </c>
    </row>
    <row r="176" spans="1:11" ht="16.899999999999999" hidden="1" customHeight="1" x14ac:dyDescent="0.25">
      <c r="A176" s="18" t="s">
        <v>35</v>
      </c>
      <c r="B176" s="19" t="s">
        <v>5</v>
      </c>
      <c r="C176" s="19" t="s">
        <v>66</v>
      </c>
      <c r="D176" s="20" t="s">
        <v>138</v>
      </c>
      <c r="E176" s="24" t="s">
        <v>34</v>
      </c>
      <c r="F176" s="21">
        <f t="shared" si="29"/>
        <v>8.0761904761904759</v>
      </c>
      <c r="G176" s="21">
        <f>Tabuľka132[[#This Row],[Akciová cena v € s DPH]]-Tabuľka132[[#This Row],[Akciová cena v € bez DPH]]</f>
        <v>0.40380952380952451</v>
      </c>
      <c r="H176" s="22">
        <v>8.48</v>
      </c>
      <c r="I176" s="23"/>
      <c r="J176" s="21">
        <f t="shared" ref="J176:J180" si="44">I176*F176</f>
        <v>0</v>
      </c>
      <c r="K176" s="22">
        <f t="shared" ref="K176:K180" si="45">H176*I176</f>
        <v>0</v>
      </c>
    </row>
    <row r="177" spans="1:11" ht="18.600000000000001" hidden="1" customHeight="1" x14ac:dyDescent="0.25">
      <c r="A177" s="18" t="s">
        <v>35</v>
      </c>
      <c r="B177" s="19" t="s">
        <v>5</v>
      </c>
      <c r="C177" s="19" t="s">
        <v>67</v>
      </c>
      <c r="D177" s="20" t="s">
        <v>138</v>
      </c>
      <c r="E177" s="24" t="s">
        <v>34</v>
      </c>
      <c r="F177" s="21">
        <f t="shared" si="29"/>
        <v>8.0761904761904759</v>
      </c>
      <c r="G177" s="21">
        <f>Tabuľka132[[#This Row],[Akciová cena v € s DPH]]-Tabuľka132[[#This Row],[Akciová cena v € bez DPH]]</f>
        <v>0.40380952380952451</v>
      </c>
      <c r="H177" s="22">
        <v>8.48</v>
      </c>
      <c r="I177" s="23"/>
      <c r="J177" s="21">
        <f t="shared" si="44"/>
        <v>0</v>
      </c>
      <c r="K177" s="22">
        <f t="shared" si="45"/>
        <v>0</v>
      </c>
    </row>
    <row r="178" spans="1:11" ht="15.6" hidden="1" customHeight="1" x14ac:dyDescent="0.25">
      <c r="A178" s="18" t="s">
        <v>35</v>
      </c>
      <c r="B178" s="19" t="s">
        <v>167</v>
      </c>
      <c r="C178" s="30" t="s">
        <v>196</v>
      </c>
      <c r="D178" s="20" t="s">
        <v>139</v>
      </c>
      <c r="E178" s="24" t="s">
        <v>93</v>
      </c>
      <c r="F178" s="21">
        <f t="shared" si="29"/>
        <v>7.6190476190476186</v>
      </c>
      <c r="G178" s="21">
        <f>Tabuľka132[[#This Row],[Akciová cena v € s DPH]]-Tabuľka132[[#This Row],[Akciová cena v € bez DPH]]</f>
        <v>0.38095238095238138</v>
      </c>
      <c r="H178" s="22">
        <v>8</v>
      </c>
      <c r="I178" s="23"/>
      <c r="J178" s="21">
        <f>I178*F178</f>
        <v>0</v>
      </c>
      <c r="K178" s="22">
        <f>H178*I178</f>
        <v>0</v>
      </c>
    </row>
    <row r="179" spans="1:11" ht="16.899999999999999" hidden="1" customHeight="1" x14ac:dyDescent="0.25">
      <c r="A179" s="18" t="s">
        <v>35</v>
      </c>
      <c r="B179" s="19" t="s">
        <v>5</v>
      </c>
      <c r="C179" s="19" t="s">
        <v>88</v>
      </c>
      <c r="D179" s="20" t="s">
        <v>138</v>
      </c>
      <c r="E179" s="24" t="s">
        <v>34</v>
      </c>
      <c r="F179" s="21">
        <f t="shared" si="29"/>
        <v>5.6761904761904756</v>
      </c>
      <c r="G179" s="21">
        <f>Tabuľka132[[#This Row],[Akciová cena v € s DPH]]-Tabuľka132[[#This Row],[Akciová cena v € bez DPH]]</f>
        <v>0.2838095238095244</v>
      </c>
      <c r="H179" s="22">
        <v>5.96</v>
      </c>
      <c r="I179" s="23"/>
      <c r="J179" s="21">
        <f t="shared" si="44"/>
        <v>0</v>
      </c>
      <c r="K179" s="22">
        <f t="shared" si="45"/>
        <v>0</v>
      </c>
    </row>
    <row r="180" spans="1:11" ht="16.5" hidden="1" customHeight="1" x14ac:dyDescent="0.25">
      <c r="A180" s="18" t="s">
        <v>35</v>
      </c>
      <c r="B180" s="19" t="s">
        <v>5</v>
      </c>
      <c r="C180" s="19" t="s">
        <v>87</v>
      </c>
      <c r="D180" s="20" t="s">
        <v>138</v>
      </c>
      <c r="E180" s="24" t="s">
        <v>34</v>
      </c>
      <c r="F180" s="21">
        <f t="shared" si="29"/>
        <v>5.6761904761904756</v>
      </c>
      <c r="G180" s="21">
        <f>Tabuľka132[[#This Row],[Akciová cena v € s DPH]]-Tabuľka132[[#This Row],[Akciová cena v € bez DPH]]</f>
        <v>0.2838095238095244</v>
      </c>
      <c r="H180" s="22">
        <v>5.96</v>
      </c>
      <c r="I180" s="23"/>
      <c r="J180" s="21">
        <f t="shared" si="44"/>
        <v>0</v>
      </c>
      <c r="K180" s="22">
        <f t="shared" si="45"/>
        <v>0</v>
      </c>
    </row>
    <row r="181" spans="1:11" ht="15.75" hidden="1" customHeight="1" x14ac:dyDescent="0.25">
      <c r="A181" s="18" t="s">
        <v>35</v>
      </c>
      <c r="B181" s="19" t="s">
        <v>5</v>
      </c>
      <c r="C181" s="19" t="s">
        <v>122</v>
      </c>
      <c r="D181" s="20" t="s">
        <v>138</v>
      </c>
      <c r="E181" s="24" t="s">
        <v>115</v>
      </c>
      <c r="F181" s="21">
        <f t="shared" si="29"/>
        <v>3.5238095238095237</v>
      </c>
      <c r="G181" s="21">
        <f>Tabuľka132[[#This Row],[Akciová cena v € s DPH]]-Tabuľka132[[#This Row],[Akciová cena v € bez DPH]]</f>
        <v>0.17619047619047645</v>
      </c>
      <c r="H181" s="22">
        <v>3.7</v>
      </c>
      <c r="I181" s="23"/>
      <c r="J181" s="21">
        <f t="shared" ref="J181:J184" si="46">I181*F181</f>
        <v>0</v>
      </c>
      <c r="K181" s="22">
        <f t="shared" ref="K181:K184" si="47">H181*I181</f>
        <v>0</v>
      </c>
    </row>
    <row r="182" spans="1:11" ht="15.75" hidden="1" x14ac:dyDescent="0.25">
      <c r="A182" s="18" t="s">
        <v>35</v>
      </c>
      <c r="B182" s="19" t="s">
        <v>169</v>
      </c>
      <c r="C182" s="19" t="s">
        <v>164</v>
      </c>
      <c r="D182" s="20" t="s">
        <v>139</v>
      </c>
      <c r="E182" s="24" t="s">
        <v>93</v>
      </c>
      <c r="F182" s="21">
        <f t="shared" si="29"/>
        <v>0.75238095238095237</v>
      </c>
      <c r="G182" s="21">
        <f>Tabuľka132[[#This Row],[Akciová cena v € s DPH]]-Tabuľka132[[#This Row],[Akciová cena v € bez DPH]]</f>
        <v>3.7619047619047663E-2</v>
      </c>
      <c r="H182" s="22">
        <v>0.79</v>
      </c>
      <c r="I182" s="23"/>
      <c r="J182" s="21">
        <f t="shared" si="46"/>
        <v>0</v>
      </c>
      <c r="K182" s="22">
        <f t="shared" si="47"/>
        <v>0</v>
      </c>
    </row>
    <row r="183" spans="1:11" ht="15.75" hidden="1" x14ac:dyDescent="0.25">
      <c r="A183" s="18" t="s">
        <v>35</v>
      </c>
      <c r="B183" s="19" t="s">
        <v>5</v>
      </c>
      <c r="C183" s="19" t="s">
        <v>165</v>
      </c>
      <c r="D183" s="20" t="s">
        <v>139</v>
      </c>
      <c r="E183" s="24" t="s">
        <v>158</v>
      </c>
      <c r="F183" s="21">
        <f t="shared" si="29"/>
        <v>1.8857142857142857</v>
      </c>
      <c r="G183" s="21">
        <f>Tabuľka132[[#This Row],[Akciová cena v € s DPH]]-Tabuľka132[[#This Row],[Akciová cena v € bez DPH]]</f>
        <v>9.4285714285714306E-2</v>
      </c>
      <c r="H183" s="22">
        <v>1.98</v>
      </c>
      <c r="I183" s="23"/>
      <c r="J183" s="21">
        <f t="shared" si="46"/>
        <v>0</v>
      </c>
      <c r="K183" s="22">
        <f t="shared" si="47"/>
        <v>0</v>
      </c>
    </row>
    <row r="184" spans="1:11" ht="15.75" hidden="1" x14ac:dyDescent="0.25">
      <c r="A184" s="18" t="s">
        <v>35</v>
      </c>
      <c r="B184" s="19" t="s">
        <v>5</v>
      </c>
      <c r="C184" s="19" t="s">
        <v>166</v>
      </c>
      <c r="D184" s="20" t="s">
        <v>139</v>
      </c>
      <c r="E184" s="24" t="s">
        <v>136</v>
      </c>
      <c r="F184" s="21">
        <f t="shared" ref="F184" si="48">H184/1.05</f>
        <v>1.3333333333333333</v>
      </c>
      <c r="G184" s="21">
        <f>Tabuľka132[[#This Row],[Akciová cena v € s DPH]]-Tabuľka132[[#This Row],[Akciová cena v € bez DPH]]</f>
        <v>6.6666666666666652E-2</v>
      </c>
      <c r="H184" s="22">
        <v>1.4</v>
      </c>
      <c r="I184" s="23"/>
      <c r="J184" s="21">
        <f t="shared" si="46"/>
        <v>0</v>
      </c>
      <c r="K184" s="22">
        <f t="shared" si="47"/>
        <v>0</v>
      </c>
    </row>
    <row r="185" spans="1:11" ht="23.25" x14ac:dyDescent="0.25">
      <c r="A185" s="3"/>
      <c r="B185" s="4"/>
      <c r="C185" s="4"/>
      <c r="D185" s="4"/>
      <c r="E185" s="4"/>
      <c r="F185" s="7"/>
      <c r="G185" s="7"/>
      <c r="H185" s="8"/>
      <c r="I185" s="4"/>
      <c r="J185" s="9">
        <f>SUBTOTAL(109,Tabuľka132[AKCIOVÁ SPOLU  cena 
v € bez DPH])</f>
        <v>4840.9142857142851</v>
      </c>
      <c r="K185" s="10">
        <f>SUBTOTAL(109,Tabuľka132[AKCIOVÁ SPOLU cena 
v € s DPH])</f>
        <v>5082.96</v>
      </c>
    </row>
    <row r="187" spans="1:11" ht="17.45" customHeight="1" x14ac:dyDescent="0.25">
      <c r="A187" s="16" t="s">
        <v>171</v>
      </c>
      <c r="B187" s="15"/>
      <c r="C187" s="15"/>
    </row>
    <row r="188" spans="1:11" x14ac:dyDescent="0.25">
      <c r="A188" s="17" t="s">
        <v>170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2">
    <mergeCell ref="A1:E1"/>
    <mergeCell ref="G1:J1"/>
  </mergeCells>
  <phoneticPr fontId="12" type="noConversion"/>
  <pageMargins left="0" right="0.23622047244094491" top="0.74803149606299213" bottom="0.74803149606299213" header="0.31496062992125984" footer="0.31496062992125984"/>
  <pageSetup paperSize="9" scale="53" fitToHeight="0" orientation="landscape" r:id="rId1"/>
  <headerFooter>
    <oddHeader>&amp;C&amp;K00-010Príloha č. 1</oddHeader>
    <oddFooter>&amp;CStrana &amp;P z &amp;N</oddFoot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objednávka 25003890</vt:lpstr>
      <vt:lpstr>'objednávka 25003890'!Názvy_tlače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Ľubica Ťapajová</dc:creator>
  <cp:lastModifiedBy>Owner</cp:lastModifiedBy>
  <cp:lastPrinted>2025-02-25T12:20:13Z</cp:lastPrinted>
  <dcterms:created xsi:type="dcterms:W3CDTF">2020-06-18T12:08:08Z</dcterms:created>
  <dcterms:modified xsi:type="dcterms:W3CDTF">2025-06-27T07:58:40Z</dcterms:modified>
</cp:coreProperties>
</file>